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768" windowHeight="7392" activeTab="0"/>
  </bookViews>
  <sheets>
    <sheet name="Proposed Rules" sheetId="1" r:id="rId1"/>
    <sheet name="Alt B" sheetId="2" r:id="rId2"/>
    <sheet name="Alt C" sheetId="3" r:id="rId3"/>
    <sheet name="Alt D" sheetId="4" r:id="rId4"/>
    <sheet name="Alt E" sheetId="5" r:id="rId5"/>
    <sheet name="Alt F" sheetId="6" r:id="rId6"/>
  </sheets>
  <externalReferences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<sst xmlns="http://schemas.openxmlformats.org/spreadsheetml/2006/main" count="354" uniqueCount="36">
  <si>
    <t>Total</t>
  </si>
  <si>
    <t>PM10</t>
  </si>
  <si>
    <t>lbs/day</t>
  </si>
  <si>
    <t>lb/day</t>
  </si>
  <si>
    <t xml:space="preserve"> CO</t>
  </si>
  <si>
    <t xml:space="preserve"> VOC</t>
  </si>
  <si>
    <t xml:space="preserve"> NOx</t>
  </si>
  <si>
    <t xml:space="preserve"> SOx</t>
  </si>
  <si>
    <t>Station Type</t>
  </si>
  <si>
    <t>Methanol</t>
  </si>
  <si>
    <t>CNG</t>
  </si>
  <si>
    <t>Needed</t>
  </si>
  <si>
    <t>Days</t>
  </si>
  <si>
    <t>Each</t>
  </si>
  <si>
    <t>Average</t>
  </si>
  <si>
    <t>Significance Level</t>
  </si>
  <si>
    <t>Average Numbers of Stations to be Constructed Simultaneously</t>
  </si>
  <si>
    <t>No</t>
  </si>
  <si>
    <t>LNG</t>
  </si>
  <si>
    <t>LPG</t>
  </si>
  <si>
    <t>Siginificant? (Yes/No)</t>
  </si>
  <si>
    <t>TOTAL</t>
  </si>
  <si>
    <t>No. Under</t>
  </si>
  <si>
    <t>Construction</t>
  </si>
  <si>
    <t>EV</t>
  </si>
  <si>
    <t>LNG and LPG</t>
  </si>
  <si>
    <t>Peak Daily Construction Emissions (Premitigation)</t>
  </si>
  <si>
    <t>Peak Daily Construction Emissions for One Station (Premitigation)</t>
  </si>
  <si>
    <t>Number*</t>
  </si>
  <si>
    <t>* (Total Needed x Days Each)/(260 working days per year)</t>
  </si>
  <si>
    <t>Summary of Proposed Fleet Vehicle Rules Construction Emissions</t>
  </si>
  <si>
    <t>Summary of Alternative B Construction Emissions</t>
  </si>
  <si>
    <t>Summary of Alternative C Construction Emissions</t>
  </si>
  <si>
    <t>Summary of Alternative D Construction Emissions</t>
  </si>
  <si>
    <t>Summary of Alternative E Construction Emissions</t>
  </si>
  <si>
    <t>Summary of Alternative F Construction Emissions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</si>
</sst>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qmddev/ceqa/documents/2000/aqmd/finalEA/1190/5_Methanol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qmddev/ceqa/documents/2000/aqmd/finalEA/1190/6_CNG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qmddev/ceqa/documents/2000/aqmd/finalEA/1190/7_lpg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qmddev/ceqa/documents/2000/aqmd/finalEA/1190/8_Electric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Results"/>
      <sheetName val="Combustion"/>
      <sheetName val="Fug. Dust"/>
    </sheetNames>
    <sheetDataSet>
      <sheetData sheetId="1">
        <row r="50">
          <cell r="D50">
            <v>19.10798941798942</v>
          </cell>
          <cell r="E50">
            <v>3.1370994532627865</v>
          </cell>
          <cell r="F50">
            <v>10.950509135802468</v>
          </cell>
          <cell r="G50">
            <v>0.8816399999999999</v>
          </cell>
          <cell r="M50">
            <v>1.7311502054674197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Results"/>
      <sheetName val="Combustion"/>
      <sheetName val="Fug. Dust"/>
    </sheetNames>
    <sheetDataSet>
      <sheetData sheetId="1">
        <row r="63">
          <cell r="D63">
            <v>20.42620507936508</v>
          </cell>
          <cell r="E63">
            <v>3.805704973544974</v>
          </cell>
          <cell r="F63">
            <v>23.605223844797177</v>
          </cell>
          <cell r="G63">
            <v>1.9835999999999998</v>
          </cell>
          <cell r="M63">
            <v>11.496658614144048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Results"/>
      <sheetName val="Combustion"/>
      <sheetName val="Fug. Dust"/>
    </sheetNames>
    <sheetDataSet>
      <sheetData sheetId="1">
        <row r="53">
          <cell r="D53">
            <v>20.526855873015872</v>
          </cell>
          <cell r="E53">
            <v>3.8141846913580246</v>
          </cell>
          <cell r="F53">
            <v>23.485333192239857</v>
          </cell>
          <cell r="G53">
            <v>1.8576</v>
          </cell>
          <cell r="M53">
            <v>11.496658614144048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Results"/>
      <sheetName val="Combustion"/>
      <sheetName val="Fug. Dust"/>
    </sheetNames>
    <sheetDataSet>
      <sheetData sheetId="1">
        <row r="56">
          <cell r="D56">
            <v>20.289201552028217</v>
          </cell>
          <cell r="E56">
            <v>4.320004797178131</v>
          </cell>
          <cell r="F56">
            <v>22.550677107583773</v>
          </cell>
          <cell r="G56">
            <v>1.8576</v>
          </cell>
          <cell r="M56">
            <v>11.496658614144048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E8" sqref="E8"/>
    </sheetView>
  </sheetViews>
  <sheetFormatPr defaultColWidth="9.33203125" defaultRowHeight="12.75"/>
  <cols>
    <col min="1" max="1" width="16.33203125" style="2" customWidth="1"/>
    <col min="2" max="2" width="10.66015625" style="2" customWidth="1"/>
    <col min="3" max="16384" width="9.33203125" style="2" customWidth="1"/>
  </cols>
  <sheetData>
    <row r="1" ht="15">
      <c r="A1" s="1" t="s">
        <v>30</v>
      </c>
    </row>
    <row r="3" spans="1:6" ht="12.75">
      <c r="A3" s="3" t="s">
        <v>27</v>
      </c>
      <c r="B3" s="4"/>
      <c r="C3" s="4"/>
      <c r="D3" s="4"/>
      <c r="E3" s="4"/>
      <c r="F3" s="5"/>
    </row>
    <row r="4" spans="1:6" ht="12.75">
      <c r="A4" s="3"/>
      <c r="B4" s="6" t="s">
        <v>4</v>
      </c>
      <c r="C4" s="6" t="s">
        <v>5</v>
      </c>
      <c r="D4" s="6" t="s">
        <v>6</v>
      </c>
      <c r="E4" s="6" t="s">
        <v>7</v>
      </c>
      <c r="F4" s="5" t="s">
        <v>1</v>
      </c>
    </row>
    <row r="5" spans="1:6" ht="12.75">
      <c r="A5" s="3" t="s">
        <v>8</v>
      </c>
      <c r="B5" s="7" t="s">
        <v>2</v>
      </c>
      <c r="C5" s="7" t="s">
        <v>2</v>
      </c>
      <c r="D5" s="7" t="s">
        <v>2</v>
      </c>
      <c r="E5" s="7" t="s">
        <v>2</v>
      </c>
      <c r="F5" s="8" t="s">
        <v>3</v>
      </c>
    </row>
    <row r="6" spans="1:6" ht="12.75">
      <c r="A6" s="2" t="s">
        <v>9</v>
      </c>
      <c r="B6" s="9">
        <f>+'[1]Results'!D50</f>
        <v>19.10798941798942</v>
      </c>
      <c r="C6" s="9">
        <f>+'[1]Results'!E50</f>
        <v>3.1370994532627865</v>
      </c>
      <c r="D6" s="9">
        <f>+'[1]Results'!F50</f>
        <v>10.950509135802468</v>
      </c>
      <c r="E6" s="9">
        <f>+'[1]Results'!G50</f>
        <v>0.8816399999999999</v>
      </c>
      <c r="F6" s="9">
        <f>+'[1]Results'!M50</f>
        <v>1.7311502054674197</v>
      </c>
    </row>
    <row r="7" spans="1:6" ht="12.75">
      <c r="A7" s="2" t="s">
        <v>10</v>
      </c>
      <c r="B7" s="9">
        <f>+'[2]Results'!D63</f>
        <v>20.42620507936508</v>
      </c>
      <c r="C7" s="9">
        <f>+'[2]Results'!E63</f>
        <v>3.805704973544974</v>
      </c>
      <c r="D7" s="9">
        <f>+'[2]Results'!F63</f>
        <v>23.605223844797177</v>
      </c>
      <c r="E7" s="9">
        <f>+'[2]Results'!G63</f>
        <v>1.9835999999999998</v>
      </c>
      <c r="F7" s="9">
        <f>+'[2]Results'!M63</f>
        <v>11.496658614144048</v>
      </c>
    </row>
    <row r="8" spans="1:6" ht="12.75">
      <c r="A8" s="2" t="s">
        <v>25</v>
      </c>
      <c r="B8" s="9">
        <f>+'[3]Results'!D53</f>
        <v>20.526855873015872</v>
      </c>
      <c r="C8" s="9">
        <f>+'[3]Results'!E53</f>
        <v>3.8141846913580246</v>
      </c>
      <c r="D8" s="9">
        <f>+'[3]Results'!F53</f>
        <v>23.485333192239857</v>
      </c>
      <c r="E8" s="9">
        <f>+'[3]Results'!G53</f>
        <v>1.8576</v>
      </c>
      <c r="F8" s="9">
        <f>+'[3]Results'!M53</f>
        <v>11.496658614144048</v>
      </c>
    </row>
    <row r="9" spans="1:6" ht="12.75">
      <c r="A9" s="2" t="s">
        <v>24</v>
      </c>
      <c r="B9" s="9">
        <f>+'[4]Results'!D56</f>
        <v>20.289201552028217</v>
      </c>
      <c r="C9" s="9">
        <f>+'[4]Results'!E56</f>
        <v>4.320004797178131</v>
      </c>
      <c r="D9" s="9">
        <f>+'[4]Results'!F56</f>
        <v>22.550677107583773</v>
      </c>
      <c r="E9" s="9">
        <f>+'[4]Results'!G56</f>
        <v>1.8576</v>
      </c>
      <c r="F9" s="9">
        <f>+'[4]Results'!M56</f>
        <v>11.496658614144048</v>
      </c>
    </row>
    <row r="10" spans="2:6" s="3" customFormat="1" ht="12.75">
      <c r="B10" s="10"/>
      <c r="C10" s="10"/>
      <c r="D10" s="10"/>
      <c r="E10" s="10"/>
      <c r="F10" s="10"/>
    </row>
    <row r="12" ht="12.75">
      <c r="A12" s="3" t="s">
        <v>16</v>
      </c>
    </row>
    <row r="13" spans="2:4" ht="12.75">
      <c r="B13" s="5" t="s">
        <v>0</v>
      </c>
      <c r="C13" s="5" t="s">
        <v>12</v>
      </c>
      <c r="D13" s="5" t="s">
        <v>14</v>
      </c>
    </row>
    <row r="14" spans="1:4" ht="12.75">
      <c r="A14" s="3" t="s">
        <v>8</v>
      </c>
      <c r="B14" s="5" t="s">
        <v>11</v>
      </c>
      <c r="C14" s="5" t="s">
        <v>13</v>
      </c>
      <c r="D14" s="5" t="s">
        <v>28</v>
      </c>
    </row>
    <row r="15" spans="1:12" ht="12.75">
      <c r="A15" s="2" t="s">
        <v>9</v>
      </c>
      <c r="B15" s="9">
        <v>1</v>
      </c>
      <c r="C15" s="8">
        <v>5</v>
      </c>
      <c r="D15" s="7">
        <f>B15*C15/260</f>
        <v>0.019230769230769232</v>
      </c>
      <c r="K15" s="11"/>
      <c r="L15" s="11"/>
    </row>
    <row r="16" spans="1:12" ht="12.75">
      <c r="A16" s="2" t="s">
        <v>10</v>
      </c>
      <c r="B16" s="9">
        <v>57</v>
      </c>
      <c r="C16" s="8">
        <v>10</v>
      </c>
      <c r="D16" s="7">
        <f>B16*C16/260</f>
        <v>2.1923076923076925</v>
      </c>
      <c r="I16" s="11"/>
      <c r="K16" s="11"/>
      <c r="L16" s="11"/>
    </row>
    <row r="17" spans="1:12" ht="12.75">
      <c r="A17" s="2" t="s">
        <v>18</v>
      </c>
      <c r="B17" s="9">
        <v>3</v>
      </c>
      <c r="C17" s="8">
        <v>9</v>
      </c>
      <c r="D17" s="7">
        <f>B17*C17/260</f>
        <v>0.10384615384615385</v>
      </c>
      <c r="K17" s="11"/>
      <c r="L17" s="11"/>
    </row>
    <row r="18" spans="1:12" ht="12.75">
      <c r="A18" s="2" t="s">
        <v>19</v>
      </c>
      <c r="B18" s="9">
        <v>2</v>
      </c>
      <c r="C18" s="8">
        <v>6</v>
      </c>
      <c r="D18" s="7">
        <f>B18*C18/260</f>
        <v>0.046153846153846156</v>
      </c>
      <c r="K18" s="11"/>
      <c r="L18" s="11"/>
    </row>
    <row r="19" spans="1:4" ht="12.75">
      <c r="A19" s="2" t="s">
        <v>24</v>
      </c>
      <c r="B19" s="9">
        <v>2</v>
      </c>
      <c r="C19" s="8">
        <v>6</v>
      </c>
      <c r="D19" s="7">
        <f>B19*C19/260</f>
        <v>0.046153846153846156</v>
      </c>
    </row>
    <row r="20" spans="1:4" s="3" customFormat="1" ht="12.75">
      <c r="A20" s="3" t="s">
        <v>0</v>
      </c>
      <c r="B20" s="10">
        <f>SUM(B15:B19)</f>
        <v>65</v>
      </c>
      <c r="C20" s="5"/>
      <c r="D20" s="6">
        <f>SUM(D15:D19)</f>
        <v>2.4076923076923076</v>
      </c>
    </row>
    <row r="21" ht="12.75">
      <c r="A21" s="12" t="s">
        <v>29</v>
      </c>
    </row>
    <row r="23" spans="1:6" ht="12.75">
      <c r="A23" s="3" t="s">
        <v>26</v>
      </c>
      <c r="B23" s="4"/>
      <c r="C23" s="4"/>
      <c r="D23" s="4"/>
      <c r="E23" s="4"/>
      <c r="F23" s="5"/>
    </row>
    <row r="24" spans="1:13" ht="12.75">
      <c r="A24" s="3"/>
      <c r="B24" s="5" t="s">
        <v>22</v>
      </c>
      <c r="C24" s="6" t="s">
        <v>4</v>
      </c>
      <c r="D24" s="6" t="s">
        <v>5</v>
      </c>
      <c r="E24" s="6" t="s">
        <v>6</v>
      </c>
      <c r="F24" s="6" t="s">
        <v>7</v>
      </c>
      <c r="G24" s="5" t="s">
        <v>1</v>
      </c>
      <c r="I24" s="6"/>
      <c r="J24" s="6"/>
      <c r="K24" s="6"/>
      <c r="L24" s="6"/>
      <c r="M24" s="5"/>
    </row>
    <row r="25" spans="1:13" ht="12.75">
      <c r="A25" s="3" t="s">
        <v>8</v>
      </c>
      <c r="B25" s="5" t="s">
        <v>23</v>
      </c>
      <c r="C25" s="7" t="s">
        <v>2</v>
      </c>
      <c r="D25" s="7" t="s">
        <v>2</v>
      </c>
      <c r="E25" s="7" t="s">
        <v>2</v>
      </c>
      <c r="F25" s="7" t="s">
        <v>2</v>
      </c>
      <c r="G25" s="8" t="s">
        <v>3</v>
      </c>
      <c r="I25" s="7"/>
      <c r="J25" s="7"/>
      <c r="K25" s="7"/>
      <c r="L25" s="7"/>
      <c r="M25" s="8"/>
    </row>
    <row r="26" spans="1:13" ht="12.75">
      <c r="A26" s="2" t="s">
        <v>9</v>
      </c>
      <c r="B26" s="9">
        <v>0</v>
      </c>
      <c r="C26" s="13">
        <f aca="true" t="shared" si="0" ref="C26:G28">$B26*B6</f>
        <v>0</v>
      </c>
      <c r="D26" s="13">
        <f t="shared" si="0"/>
        <v>0</v>
      </c>
      <c r="E26" s="13">
        <f t="shared" si="0"/>
        <v>0</v>
      </c>
      <c r="F26" s="13">
        <f t="shared" si="0"/>
        <v>0</v>
      </c>
      <c r="G26" s="13">
        <f t="shared" si="0"/>
        <v>0</v>
      </c>
      <c r="I26" s="7"/>
      <c r="J26" s="7"/>
      <c r="K26" s="7"/>
      <c r="L26" s="7"/>
      <c r="M26" s="8"/>
    </row>
    <row r="27" spans="1:13" ht="12.75">
      <c r="A27" s="2" t="s">
        <v>10</v>
      </c>
      <c r="B27" s="9">
        <v>3</v>
      </c>
      <c r="C27" s="13">
        <f t="shared" si="0"/>
        <v>61.27861523809524</v>
      </c>
      <c r="D27" s="13">
        <f t="shared" si="0"/>
        <v>11.417114920634923</v>
      </c>
      <c r="E27" s="13">
        <f t="shared" si="0"/>
        <v>70.81567153439153</v>
      </c>
      <c r="F27" s="13">
        <f t="shared" si="0"/>
        <v>5.950799999999999</v>
      </c>
      <c r="G27" s="13">
        <f t="shared" si="0"/>
        <v>34.489975842432145</v>
      </c>
      <c r="I27" s="14"/>
      <c r="J27" s="14"/>
      <c r="K27" s="14"/>
      <c r="L27" s="14"/>
      <c r="M27" s="14"/>
    </row>
    <row r="28" spans="1:13" ht="12.75">
      <c r="A28" s="2" t="s">
        <v>18</v>
      </c>
      <c r="B28" s="9">
        <v>0</v>
      </c>
      <c r="C28" s="13">
        <f t="shared" si="0"/>
        <v>0</v>
      </c>
      <c r="D28" s="13">
        <f t="shared" si="0"/>
        <v>0</v>
      </c>
      <c r="E28" s="13">
        <f t="shared" si="0"/>
        <v>0</v>
      </c>
      <c r="F28" s="13">
        <f t="shared" si="0"/>
        <v>0</v>
      </c>
      <c r="G28" s="13">
        <f t="shared" si="0"/>
        <v>0</v>
      </c>
      <c r="I28" s="14"/>
      <c r="J28" s="14"/>
      <c r="K28" s="14"/>
      <c r="L28" s="14"/>
      <c r="M28" s="14"/>
    </row>
    <row r="29" spans="1:13" ht="12.75">
      <c r="A29" s="2" t="s">
        <v>19</v>
      </c>
      <c r="B29" s="9">
        <v>0</v>
      </c>
      <c r="C29" s="13">
        <f aca="true" t="shared" si="1" ref="C29:G30">$B29*B8</f>
        <v>0</v>
      </c>
      <c r="D29" s="13">
        <f t="shared" si="1"/>
        <v>0</v>
      </c>
      <c r="E29" s="13">
        <f t="shared" si="1"/>
        <v>0</v>
      </c>
      <c r="F29" s="13">
        <f t="shared" si="1"/>
        <v>0</v>
      </c>
      <c r="G29" s="13">
        <f t="shared" si="1"/>
        <v>0</v>
      </c>
      <c r="I29" s="14"/>
      <c r="J29" s="14"/>
      <c r="K29" s="14"/>
      <c r="L29" s="14"/>
      <c r="M29" s="14"/>
    </row>
    <row r="30" spans="1:13" ht="12.75">
      <c r="A30" s="2" t="s">
        <v>24</v>
      </c>
      <c r="B30" s="9">
        <v>0</v>
      </c>
      <c r="C30" s="13">
        <f t="shared" si="1"/>
        <v>0</v>
      </c>
      <c r="D30" s="13">
        <f t="shared" si="1"/>
        <v>0</v>
      </c>
      <c r="E30" s="13">
        <f t="shared" si="1"/>
        <v>0</v>
      </c>
      <c r="F30" s="13">
        <f t="shared" si="1"/>
        <v>0</v>
      </c>
      <c r="G30" s="13">
        <f t="shared" si="1"/>
        <v>0</v>
      </c>
      <c r="I30" s="14"/>
      <c r="J30" s="14"/>
      <c r="K30" s="14"/>
      <c r="L30" s="14"/>
      <c r="M30" s="14"/>
    </row>
    <row r="31" spans="1:14" s="3" customFormat="1" ht="12.75">
      <c r="A31" s="3" t="s">
        <v>21</v>
      </c>
      <c r="B31" s="10">
        <f aca="true" t="shared" si="2" ref="B31:G31">SUM(B26:B30)</f>
        <v>3</v>
      </c>
      <c r="C31" s="10">
        <f t="shared" si="2"/>
        <v>61.27861523809524</v>
      </c>
      <c r="D31" s="10">
        <f t="shared" si="2"/>
        <v>11.417114920634923</v>
      </c>
      <c r="E31" s="10">
        <f t="shared" si="2"/>
        <v>70.81567153439153</v>
      </c>
      <c r="F31" s="10">
        <f t="shared" si="2"/>
        <v>5.950799999999999</v>
      </c>
      <c r="G31" s="10">
        <f t="shared" si="2"/>
        <v>34.489975842432145</v>
      </c>
      <c r="I31" s="15"/>
      <c r="J31" s="15"/>
      <c r="K31" s="15"/>
      <c r="L31" s="15"/>
      <c r="M31" s="15"/>
      <c r="N31" s="15"/>
    </row>
    <row r="32" spans="1:14" ht="13.5">
      <c r="A32" s="16" t="s">
        <v>15</v>
      </c>
      <c r="B32" s="17"/>
      <c r="C32" s="18">
        <v>550</v>
      </c>
      <c r="D32" s="18">
        <v>75</v>
      </c>
      <c r="E32" s="18">
        <v>100</v>
      </c>
      <c r="F32" s="18">
        <v>150</v>
      </c>
      <c r="G32" s="18">
        <v>150</v>
      </c>
      <c r="H32" s="3"/>
      <c r="I32" s="5"/>
      <c r="J32" s="5"/>
      <c r="K32" s="5"/>
      <c r="L32" s="5"/>
      <c r="M32" s="5"/>
      <c r="N32" s="5"/>
    </row>
    <row r="33" spans="1:7" ht="12.75">
      <c r="A33" s="2" t="s">
        <v>20</v>
      </c>
      <c r="C33" s="8" t="s">
        <v>17</v>
      </c>
      <c r="D33" s="8" t="s">
        <v>17</v>
      </c>
      <c r="E33" s="8" t="s">
        <v>17</v>
      </c>
      <c r="F33" s="8" t="s">
        <v>17</v>
      </c>
      <c r="G33" s="8" t="s">
        <v>17</v>
      </c>
    </row>
  </sheetData>
  <sheetProtection/>
  <printOptions horizontalCentered="1"/>
  <pageMargins left="0.75" right="0.75" top="1" bottom="1" header="0.5" footer="0.5"/>
  <pageSetup orientation="portrait" r:id="rId1"/>
  <headerFooter alignWithMargins="0">
    <oddFooter>&amp;L&amp;"Times New Roman,Regular"&amp;F, &amp;A&amp;C&amp;"Times New Roman,Regular"Page &amp;P of &amp;N&amp;R&amp;"Times New Roman,Regular"&amp;D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C7" sqref="C7"/>
    </sheetView>
  </sheetViews>
  <sheetFormatPr defaultColWidth="9.33203125" defaultRowHeight="12.75"/>
  <cols>
    <col min="1" max="1" width="16.33203125" style="2" customWidth="1"/>
    <col min="2" max="2" width="10.66015625" style="2" customWidth="1"/>
    <col min="3" max="16384" width="9.33203125" style="2" customWidth="1"/>
  </cols>
  <sheetData>
    <row r="1" ht="15">
      <c r="A1" s="1" t="s">
        <v>31</v>
      </c>
    </row>
    <row r="3" spans="1:6" ht="12.75">
      <c r="A3" s="3" t="s">
        <v>27</v>
      </c>
      <c r="B3" s="4"/>
      <c r="C3" s="4"/>
      <c r="D3" s="4"/>
      <c r="E3" s="4"/>
      <c r="F3" s="5"/>
    </row>
    <row r="4" spans="1:6" ht="12.75">
      <c r="A4" s="3"/>
      <c r="B4" s="6" t="s">
        <v>4</v>
      </c>
      <c r="C4" s="6" t="s">
        <v>5</v>
      </c>
      <c r="D4" s="6" t="s">
        <v>6</v>
      </c>
      <c r="E4" s="6" t="s">
        <v>7</v>
      </c>
      <c r="F4" s="5" t="s">
        <v>1</v>
      </c>
    </row>
    <row r="5" spans="1:6" ht="12.75">
      <c r="A5" s="3" t="s">
        <v>8</v>
      </c>
      <c r="B5" s="7" t="s">
        <v>2</v>
      </c>
      <c r="C5" s="7" t="s">
        <v>2</v>
      </c>
      <c r="D5" s="7" t="s">
        <v>2</v>
      </c>
      <c r="E5" s="7" t="s">
        <v>2</v>
      </c>
      <c r="F5" s="8" t="s">
        <v>3</v>
      </c>
    </row>
    <row r="6" spans="1:6" ht="12.75">
      <c r="A6" s="2" t="s">
        <v>9</v>
      </c>
      <c r="B6" s="9">
        <f>+'[1]Results'!D50</f>
        <v>19.10798941798942</v>
      </c>
      <c r="C6" s="9">
        <f>+'[1]Results'!E50</f>
        <v>3.1370994532627865</v>
      </c>
      <c r="D6" s="9">
        <f>+'[1]Results'!F50</f>
        <v>10.950509135802468</v>
      </c>
      <c r="E6" s="9">
        <f>+'[1]Results'!G50</f>
        <v>0.8816399999999999</v>
      </c>
      <c r="F6" s="9">
        <f>+'[1]Results'!M50</f>
        <v>1.7311502054674197</v>
      </c>
    </row>
    <row r="7" spans="1:6" ht="12.75">
      <c r="A7" s="2" t="s">
        <v>10</v>
      </c>
      <c r="B7" s="9">
        <f>+'[2]Results'!D63</f>
        <v>20.42620507936508</v>
      </c>
      <c r="C7" s="9">
        <f>+'[2]Results'!E63</f>
        <v>3.805704973544974</v>
      </c>
      <c r="D7" s="9">
        <f>+'[2]Results'!F63</f>
        <v>23.605223844797177</v>
      </c>
      <c r="E7" s="9">
        <f>+'[2]Results'!G63</f>
        <v>1.9835999999999998</v>
      </c>
      <c r="F7" s="9">
        <f>+'[2]Results'!M63</f>
        <v>11.496658614144048</v>
      </c>
    </row>
    <row r="8" spans="1:6" ht="12.75">
      <c r="A8" s="2" t="s">
        <v>25</v>
      </c>
      <c r="B8" s="9">
        <f>+'[3]Results'!D53</f>
        <v>20.526855873015872</v>
      </c>
      <c r="C8" s="9">
        <f>+'[3]Results'!E53</f>
        <v>3.8141846913580246</v>
      </c>
      <c r="D8" s="9">
        <f>+'[3]Results'!F53</f>
        <v>23.485333192239857</v>
      </c>
      <c r="E8" s="9">
        <f>+'[3]Results'!G53</f>
        <v>1.8576</v>
      </c>
      <c r="F8" s="9">
        <f>+'[3]Results'!M53</f>
        <v>11.496658614144048</v>
      </c>
    </row>
    <row r="9" spans="1:6" ht="12.75">
      <c r="A9" s="2" t="s">
        <v>24</v>
      </c>
      <c r="B9" s="9">
        <f>+'[4]Results'!D56</f>
        <v>20.289201552028217</v>
      </c>
      <c r="C9" s="9">
        <f>+'[4]Results'!E56</f>
        <v>4.320004797178131</v>
      </c>
      <c r="D9" s="9">
        <f>+'[4]Results'!F56</f>
        <v>22.550677107583773</v>
      </c>
      <c r="E9" s="9">
        <f>+'[4]Results'!G56</f>
        <v>1.8576</v>
      </c>
      <c r="F9" s="9">
        <f>+'[4]Results'!M56</f>
        <v>11.496658614144048</v>
      </c>
    </row>
    <row r="10" spans="1:7" ht="12.75">
      <c r="A10" s="3"/>
      <c r="B10" s="10"/>
      <c r="C10" s="10"/>
      <c r="D10" s="10"/>
      <c r="E10" s="10"/>
      <c r="F10" s="10"/>
      <c r="G10" s="3"/>
    </row>
    <row r="12" ht="12.75">
      <c r="A12" s="3" t="s">
        <v>16</v>
      </c>
    </row>
    <row r="13" spans="2:4" ht="12.75">
      <c r="B13" s="5" t="s">
        <v>0</v>
      </c>
      <c r="C13" s="5" t="s">
        <v>12</v>
      </c>
      <c r="D13" s="5" t="s">
        <v>14</v>
      </c>
    </row>
    <row r="14" spans="1:4" ht="12.75">
      <c r="A14" s="3" t="s">
        <v>8</v>
      </c>
      <c r="B14" s="5" t="s">
        <v>11</v>
      </c>
      <c r="C14" s="5" t="s">
        <v>13</v>
      </c>
      <c r="D14" s="5" t="s">
        <v>28</v>
      </c>
    </row>
    <row r="15" spans="1:4" ht="12.75">
      <c r="A15" s="2" t="s">
        <v>9</v>
      </c>
      <c r="B15" s="9">
        <v>1</v>
      </c>
      <c r="C15" s="8">
        <v>5</v>
      </c>
      <c r="D15" s="7">
        <f>B15*C15/260</f>
        <v>0.019230769230769232</v>
      </c>
    </row>
    <row r="16" spans="1:4" ht="12.75">
      <c r="A16" s="2" t="s">
        <v>10</v>
      </c>
      <c r="B16" s="9">
        <v>30</v>
      </c>
      <c r="C16" s="8">
        <v>10</v>
      </c>
      <c r="D16" s="7">
        <f>B16*C16/260</f>
        <v>1.1538461538461537</v>
      </c>
    </row>
    <row r="17" spans="1:4" ht="12.75">
      <c r="A17" s="2" t="s">
        <v>18</v>
      </c>
      <c r="B17" s="9">
        <v>2</v>
      </c>
      <c r="C17" s="8">
        <v>9</v>
      </c>
      <c r="D17" s="7">
        <f>B17*C17/260</f>
        <v>0.06923076923076923</v>
      </c>
    </row>
    <row r="18" spans="1:4" ht="12.75">
      <c r="A18" s="2" t="s">
        <v>19</v>
      </c>
      <c r="B18" s="9">
        <v>1</v>
      </c>
      <c r="C18" s="8">
        <v>6</v>
      </c>
      <c r="D18" s="7">
        <f>B18*C18/260</f>
        <v>0.023076923076923078</v>
      </c>
    </row>
    <row r="19" spans="1:4" ht="12.75">
      <c r="A19" s="2" t="s">
        <v>24</v>
      </c>
      <c r="B19" s="9">
        <v>1</v>
      </c>
      <c r="C19" s="8">
        <v>6</v>
      </c>
      <c r="D19" s="7">
        <f>B19*C19/260</f>
        <v>0.023076923076923078</v>
      </c>
    </row>
    <row r="20" spans="1:7" ht="12.75">
      <c r="A20" s="3" t="s">
        <v>0</v>
      </c>
      <c r="B20" s="10">
        <f>SUM(B15:B19)</f>
        <v>35</v>
      </c>
      <c r="C20" s="5"/>
      <c r="D20" s="6">
        <f>SUM(D15:D19)</f>
        <v>1.288461538461538</v>
      </c>
      <c r="E20" s="3"/>
      <c r="F20" s="3"/>
      <c r="G20" s="3"/>
    </row>
    <row r="21" ht="12.75">
      <c r="A21" s="12" t="s">
        <v>29</v>
      </c>
    </row>
    <row r="23" spans="1:6" ht="12.75">
      <c r="A23" s="3" t="s">
        <v>26</v>
      </c>
      <c r="B23" s="4"/>
      <c r="C23" s="4"/>
      <c r="D23" s="4"/>
      <c r="E23" s="4"/>
      <c r="F23" s="5"/>
    </row>
    <row r="24" spans="1:7" ht="12.75">
      <c r="A24" s="3"/>
      <c r="B24" s="5" t="s">
        <v>22</v>
      </c>
      <c r="C24" s="6" t="s">
        <v>4</v>
      </c>
      <c r="D24" s="6" t="s">
        <v>5</v>
      </c>
      <c r="E24" s="6" t="s">
        <v>6</v>
      </c>
      <c r="F24" s="6" t="s">
        <v>7</v>
      </c>
      <c r="G24" s="5" t="s">
        <v>1</v>
      </c>
    </row>
    <row r="25" spans="1:7" ht="12.75">
      <c r="A25" s="3" t="s">
        <v>8</v>
      </c>
      <c r="B25" s="5" t="s">
        <v>23</v>
      </c>
      <c r="C25" s="7" t="s">
        <v>2</v>
      </c>
      <c r="D25" s="7" t="s">
        <v>2</v>
      </c>
      <c r="E25" s="7" t="s">
        <v>2</v>
      </c>
      <c r="F25" s="7" t="s">
        <v>2</v>
      </c>
      <c r="G25" s="8" t="s">
        <v>3</v>
      </c>
    </row>
    <row r="26" spans="1:7" ht="12.75">
      <c r="A26" s="2" t="s">
        <v>9</v>
      </c>
      <c r="B26" s="9">
        <v>0</v>
      </c>
      <c r="C26" s="13">
        <f aca="true" t="shared" si="0" ref="C26:G28">$B26*B6</f>
        <v>0</v>
      </c>
      <c r="D26" s="13">
        <f t="shared" si="0"/>
        <v>0</v>
      </c>
      <c r="E26" s="13">
        <f t="shared" si="0"/>
        <v>0</v>
      </c>
      <c r="F26" s="13">
        <f t="shared" si="0"/>
        <v>0</v>
      </c>
      <c r="G26" s="13">
        <f t="shared" si="0"/>
        <v>0</v>
      </c>
    </row>
    <row r="27" spans="1:7" ht="12.75">
      <c r="A27" s="2" t="s">
        <v>10</v>
      </c>
      <c r="B27" s="9">
        <v>2</v>
      </c>
      <c r="C27" s="13">
        <f t="shared" si="0"/>
        <v>40.85241015873016</v>
      </c>
      <c r="D27" s="13">
        <f t="shared" si="0"/>
        <v>7.611409947089948</v>
      </c>
      <c r="E27" s="13">
        <f t="shared" si="0"/>
        <v>47.21044768959435</v>
      </c>
      <c r="F27" s="13">
        <f t="shared" si="0"/>
        <v>3.9671999999999996</v>
      </c>
      <c r="G27" s="13">
        <f t="shared" si="0"/>
        <v>22.993317228288095</v>
      </c>
    </row>
    <row r="28" spans="1:7" ht="12.75">
      <c r="A28" s="2" t="s">
        <v>18</v>
      </c>
      <c r="B28" s="9">
        <v>0</v>
      </c>
      <c r="C28" s="13">
        <f t="shared" si="0"/>
        <v>0</v>
      </c>
      <c r="D28" s="13">
        <f t="shared" si="0"/>
        <v>0</v>
      </c>
      <c r="E28" s="13">
        <f t="shared" si="0"/>
        <v>0</v>
      </c>
      <c r="F28" s="13">
        <f t="shared" si="0"/>
        <v>0</v>
      </c>
      <c r="G28" s="13">
        <f t="shared" si="0"/>
        <v>0</v>
      </c>
    </row>
    <row r="29" spans="1:7" ht="12.75">
      <c r="A29" s="2" t="s">
        <v>19</v>
      </c>
      <c r="B29" s="9">
        <v>0</v>
      </c>
      <c r="C29" s="13">
        <f aca="true" t="shared" si="1" ref="C29:G30">$B29*B8</f>
        <v>0</v>
      </c>
      <c r="D29" s="13">
        <f t="shared" si="1"/>
        <v>0</v>
      </c>
      <c r="E29" s="13">
        <f t="shared" si="1"/>
        <v>0</v>
      </c>
      <c r="F29" s="13">
        <f t="shared" si="1"/>
        <v>0</v>
      </c>
      <c r="G29" s="13">
        <f t="shared" si="1"/>
        <v>0</v>
      </c>
    </row>
    <row r="30" spans="1:7" ht="12.75">
      <c r="A30" s="2" t="s">
        <v>24</v>
      </c>
      <c r="B30" s="9">
        <v>0</v>
      </c>
      <c r="C30" s="13">
        <f t="shared" si="1"/>
        <v>0</v>
      </c>
      <c r="D30" s="13">
        <f t="shared" si="1"/>
        <v>0</v>
      </c>
      <c r="E30" s="13">
        <f t="shared" si="1"/>
        <v>0</v>
      </c>
      <c r="F30" s="13">
        <f t="shared" si="1"/>
        <v>0</v>
      </c>
      <c r="G30" s="13">
        <f t="shared" si="1"/>
        <v>0</v>
      </c>
    </row>
    <row r="31" spans="1:7" ht="12.75">
      <c r="A31" s="3" t="s">
        <v>21</v>
      </c>
      <c r="B31" s="10">
        <f aca="true" t="shared" si="2" ref="B31:G31">SUM(B26:B30)</f>
        <v>2</v>
      </c>
      <c r="C31" s="10">
        <f t="shared" si="2"/>
        <v>40.85241015873016</v>
      </c>
      <c r="D31" s="10">
        <f t="shared" si="2"/>
        <v>7.611409947089948</v>
      </c>
      <c r="E31" s="10">
        <f t="shared" si="2"/>
        <v>47.21044768959435</v>
      </c>
      <c r="F31" s="10">
        <f t="shared" si="2"/>
        <v>3.9671999999999996</v>
      </c>
      <c r="G31" s="10">
        <f t="shared" si="2"/>
        <v>22.993317228288095</v>
      </c>
    </row>
    <row r="32" spans="1:7" ht="13.5">
      <c r="A32" s="16" t="s">
        <v>15</v>
      </c>
      <c r="B32" s="17"/>
      <c r="C32" s="18">
        <v>550</v>
      </c>
      <c r="D32" s="18">
        <v>75</v>
      </c>
      <c r="E32" s="18">
        <v>100</v>
      </c>
      <c r="F32" s="18">
        <v>150</v>
      </c>
      <c r="G32" s="18">
        <v>150</v>
      </c>
    </row>
    <row r="33" spans="1:7" ht="12.75">
      <c r="A33" s="2" t="s">
        <v>20</v>
      </c>
      <c r="C33" s="8" t="s">
        <v>17</v>
      </c>
      <c r="D33" s="8" t="s">
        <v>17</v>
      </c>
      <c r="E33" s="8" t="s">
        <v>17</v>
      </c>
      <c r="F33" s="8" t="s">
        <v>17</v>
      </c>
      <c r="G33" s="8" t="s">
        <v>17</v>
      </c>
    </row>
  </sheetData>
  <sheetProtection/>
  <printOptions horizontalCentered="1"/>
  <pageMargins left="0.75" right="0.75" top="1" bottom="1" header="0.5" footer="0.5"/>
  <pageSetup horizontalDpi="600" verticalDpi="600" orientation="portrait" r:id="rId1"/>
  <headerFooter alignWithMargins="0">
    <oddFooter>&amp;L&amp;"Times New Roman,Regular"&amp;F&amp;A&amp;C&amp;"Times New Roman,Regular"Page &amp;P&amp;R&amp;"Times New Roman,Regular"&amp;D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F6" sqref="F6"/>
    </sheetView>
  </sheetViews>
  <sheetFormatPr defaultColWidth="9.33203125" defaultRowHeight="12.75"/>
  <cols>
    <col min="1" max="1" width="16.33203125" style="2" customWidth="1"/>
    <col min="2" max="2" width="10.66015625" style="2" customWidth="1"/>
    <col min="3" max="16384" width="9.33203125" style="2" customWidth="1"/>
  </cols>
  <sheetData>
    <row r="1" ht="15">
      <c r="A1" s="1" t="s">
        <v>32</v>
      </c>
    </row>
    <row r="3" spans="1:6" ht="12.75">
      <c r="A3" s="3" t="s">
        <v>27</v>
      </c>
      <c r="B3" s="4"/>
      <c r="C3" s="4"/>
      <c r="D3" s="4"/>
      <c r="E3" s="4"/>
      <c r="F3" s="5"/>
    </row>
    <row r="4" spans="1:6" ht="12.75">
      <c r="A4" s="3"/>
      <c r="B4" s="6" t="s">
        <v>4</v>
      </c>
      <c r="C4" s="6" t="s">
        <v>5</v>
      </c>
      <c r="D4" s="6" t="s">
        <v>6</v>
      </c>
      <c r="E4" s="6" t="s">
        <v>7</v>
      </c>
      <c r="F4" s="5" t="s">
        <v>1</v>
      </c>
    </row>
    <row r="5" spans="1:6" ht="12.75">
      <c r="A5" s="3" t="s">
        <v>8</v>
      </c>
      <c r="B5" s="7" t="s">
        <v>2</v>
      </c>
      <c r="C5" s="7" t="s">
        <v>2</v>
      </c>
      <c r="D5" s="7" t="s">
        <v>2</v>
      </c>
      <c r="E5" s="7" t="s">
        <v>2</v>
      </c>
      <c r="F5" s="8" t="s">
        <v>3</v>
      </c>
    </row>
    <row r="6" spans="1:6" ht="12.75">
      <c r="A6" s="2" t="s">
        <v>9</v>
      </c>
      <c r="B6" s="9">
        <f>+'[1]Results'!D50</f>
        <v>19.10798941798942</v>
      </c>
      <c r="C6" s="9">
        <f>+'[1]Results'!E50</f>
        <v>3.1370994532627865</v>
      </c>
      <c r="D6" s="9">
        <f>+'[1]Results'!F50</f>
        <v>10.950509135802468</v>
      </c>
      <c r="E6" s="9">
        <f>+'[1]Results'!G50</f>
        <v>0.8816399999999999</v>
      </c>
      <c r="F6" s="9">
        <f>+'[1]Results'!M50</f>
        <v>1.7311502054674197</v>
      </c>
    </row>
    <row r="7" spans="1:6" ht="12.75">
      <c r="A7" s="2" t="s">
        <v>10</v>
      </c>
      <c r="B7" s="9">
        <f>+'[2]Results'!D63</f>
        <v>20.42620507936508</v>
      </c>
      <c r="C7" s="9">
        <f>+'[2]Results'!E63</f>
        <v>3.805704973544974</v>
      </c>
      <c r="D7" s="9">
        <f>+'[2]Results'!F63</f>
        <v>23.605223844797177</v>
      </c>
      <c r="E7" s="9">
        <f>+'[2]Results'!G63</f>
        <v>1.9835999999999998</v>
      </c>
      <c r="F7" s="9">
        <f>+'[2]Results'!M63</f>
        <v>11.496658614144048</v>
      </c>
    </row>
    <row r="8" spans="1:6" ht="12.75">
      <c r="A8" s="2" t="s">
        <v>25</v>
      </c>
      <c r="B8" s="9">
        <f>+'[3]Results'!D53</f>
        <v>20.526855873015872</v>
      </c>
      <c r="C8" s="9">
        <f>+'[3]Results'!E53</f>
        <v>3.8141846913580246</v>
      </c>
      <c r="D8" s="9">
        <f>+'[3]Results'!F53</f>
        <v>23.485333192239857</v>
      </c>
      <c r="E8" s="9">
        <f>+'[3]Results'!G53</f>
        <v>1.8576</v>
      </c>
      <c r="F8" s="9">
        <f>+'[3]Results'!M53</f>
        <v>11.496658614144048</v>
      </c>
    </row>
    <row r="9" spans="1:6" ht="12.75">
      <c r="A9" s="2" t="s">
        <v>24</v>
      </c>
      <c r="B9" s="9">
        <f>+'[4]Results'!D56</f>
        <v>20.289201552028217</v>
      </c>
      <c r="C9" s="9">
        <f>+'[4]Results'!E56</f>
        <v>4.320004797178131</v>
      </c>
      <c r="D9" s="9">
        <f>+'[4]Results'!F56</f>
        <v>22.550677107583773</v>
      </c>
      <c r="E9" s="9">
        <f>+'[4]Results'!G56</f>
        <v>1.8576</v>
      </c>
      <c r="F9" s="9">
        <f>+'[4]Results'!M56</f>
        <v>11.496658614144048</v>
      </c>
    </row>
    <row r="10" spans="1:7" ht="12.75">
      <c r="A10" s="3"/>
      <c r="B10" s="10"/>
      <c r="C10" s="10"/>
      <c r="D10" s="10"/>
      <c r="E10" s="10"/>
      <c r="F10" s="10"/>
      <c r="G10" s="3"/>
    </row>
    <row r="12" ht="12.75">
      <c r="A12" s="3" t="s">
        <v>16</v>
      </c>
    </row>
    <row r="13" spans="2:4" ht="12.75">
      <c r="B13" s="5" t="s">
        <v>0</v>
      </c>
      <c r="C13" s="5" t="s">
        <v>12</v>
      </c>
      <c r="D13" s="5" t="s">
        <v>14</v>
      </c>
    </row>
    <row r="14" spans="1:4" ht="12.75">
      <c r="A14" s="3" t="s">
        <v>8</v>
      </c>
      <c r="B14" s="5" t="s">
        <v>11</v>
      </c>
      <c r="C14" s="5" t="s">
        <v>13</v>
      </c>
      <c r="D14" s="5" t="s">
        <v>28</v>
      </c>
    </row>
    <row r="15" spans="1:4" ht="12.75">
      <c r="A15" s="2" t="s">
        <v>9</v>
      </c>
      <c r="B15" s="9">
        <v>1</v>
      </c>
      <c r="C15" s="8">
        <v>5</v>
      </c>
      <c r="D15" s="7">
        <f>B15*C15/260</f>
        <v>0.019230769230769232</v>
      </c>
    </row>
    <row r="16" spans="1:4" ht="12.75">
      <c r="A16" s="2" t="s">
        <v>10</v>
      </c>
      <c r="B16" s="9">
        <v>56</v>
      </c>
      <c r="C16" s="8">
        <v>10</v>
      </c>
      <c r="D16" s="7">
        <f>B16*C16/260</f>
        <v>2.1538461538461537</v>
      </c>
    </row>
    <row r="17" spans="1:4" ht="12.75">
      <c r="A17" s="2" t="s">
        <v>18</v>
      </c>
      <c r="B17" s="9">
        <v>3</v>
      </c>
      <c r="C17" s="8">
        <v>9</v>
      </c>
      <c r="D17" s="7">
        <f>B17*C17/260</f>
        <v>0.10384615384615385</v>
      </c>
    </row>
    <row r="18" spans="1:4" ht="12.75">
      <c r="A18" s="2" t="s">
        <v>19</v>
      </c>
      <c r="B18" s="9">
        <v>2</v>
      </c>
      <c r="C18" s="8">
        <v>6</v>
      </c>
      <c r="D18" s="7">
        <f>B18*C18/260</f>
        <v>0.046153846153846156</v>
      </c>
    </row>
    <row r="19" spans="1:4" ht="12.75">
      <c r="A19" s="2" t="s">
        <v>24</v>
      </c>
      <c r="B19" s="9">
        <v>2</v>
      </c>
      <c r="C19" s="8">
        <v>6</v>
      </c>
      <c r="D19" s="7">
        <f>B19*C19/260</f>
        <v>0.046153846153846156</v>
      </c>
    </row>
    <row r="20" spans="1:7" ht="12.75">
      <c r="A20" s="3" t="s">
        <v>0</v>
      </c>
      <c r="B20" s="10">
        <f>SUM(B15:B19)</f>
        <v>64</v>
      </c>
      <c r="C20" s="5"/>
      <c r="D20" s="6">
        <f>SUM(D15:D19)</f>
        <v>2.369230769230769</v>
      </c>
      <c r="E20" s="3"/>
      <c r="F20" s="3"/>
      <c r="G20" s="3"/>
    </row>
    <row r="21" ht="12.75">
      <c r="A21" s="12" t="s">
        <v>29</v>
      </c>
    </row>
    <row r="23" spans="1:6" ht="12.75">
      <c r="A23" s="3" t="s">
        <v>26</v>
      </c>
      <c r="B23" s="4"/>
      <c r="C23" s="4"/>
      <c r="D23" s="4"/>
      <c r="E23" s="4"/>
      <c r="F23" s="5"/>
    </row>
    <row r="24" spans="1:7" ht="12.75">
      <c r="A24" s="3"/>
      <c r="B24" s="5" t="s">
        <v>22</v>
      </c>
      <c r="C24" s="6" t="s">
        <v>4</v>
      </c>
      <c r="D24" s="6" t="s">
        <v>5</v>
      </c>
      <c r="E24" s="6" t="s">
        <v>6</v>
      </c>
      <c r="F24" s="6" t="s">
        <v>7</v>
      </c>
      <c r="G24" s="5" t="s">
        <v>1</v>
      </c>
    </row>
    <row r="25" spans="1:7" ht="12.75">
      <c r="A25" s="3" t="s">
        <v>8</v>
      </c>
      <c r="B25" s="5" t="s">
        <v>23</v>
      </c>
      <c r="C25" s="7" t="s">
        <v>2</v>
      </c>
      <c r="D25" s="7" t="s">
        <v>2</v>
      </c>
      <c r="E25" s="7" t="s">
        <v>2</v>
      </c>
      <c r="F25" s="7" t="s">
        <v>2</v>
      </c>
      <c r="G25" s="8" t="s">
        <v>3</v>
      </c>
    </row>
    <row r="26" spans="1:7" ht="12.75">
      <c r="A26" s="2" t="s">
        <v>9</v>
      </c>
      <c r="B26" s="9">
        <v>0</v>
      </c>
      <c r="C26" s="13">
        <f aca="true" t="shared" si="0" ref="C26:G28">$B26*B6</f>
        <v>0</v>
      </c>
      <c r="D26" s="13">
        <f t="shared" si="0"/>
        <v>0</v>
      </c>
      <c r="E26" s="13">
        <f t="shared" si="0"/>
        <v>0</v>
      </c>
      <c r="F26" s="13">
        <f t="shared" si="0"/>
        <v>0</v>
      </c>
      <c r="G26" s="13">
        <f t="shared" si="0"/>
        <v>0</v>
      </c>
    </row>
    <row r="27" spans="1:7" ht="12.75">
      <c r="A27" s="2" t="s">
        <v>10</v>
      </c>
      <c r="B27" s="9">
        <v>3</v>
      </c>
      <c r="C27" s="13">
        <f t="shared" si="0"/>
        <v>61.27861523809524</v>
      </c>
      <c r="D27" s="13">
        <f t="shared" si="0"/>
        <v>11.417114920634923</v>
      </c>
      <c r="E27" s="13">
        <f t="shared" si="0"/>
        <v>70.81567153439153</v>
      </c>
      <c r="F27" s="13">
        <f t="shared" si="0"/>
        <v>5.950799999999999</v>
      </c>
      <c r="G27" s="13">
        <f t="shared" si="0"/>
        <v>34.489975842432145</v>
      </c>
    </row>
    <row r="28" spans="1:7" ht="12.75">
      <c r="A28" s="2" t="s">
        <v>18</v>
      </c>
      <c r="B28" s="9">
        <v>0</v>
      </c>
      <c r="C28" s="13">
        <f t="shared" si="0"/>
        <v>0</v>
      </c>
      <c r="D28" s="13">
        <f t="shared" si="0"/>
        <v>0</v>
      </c>
      <c r="E28" s="13">
        <f t="shared" si="0"/>
        <v>0</v>
      </c>
      <c r="F28" s="13">
        <f t="shared" si="0"/>
        <v>0</v>
      </c>
      <c r="G28" s="13">
        <f t="shared" si="0"/>
        <v>0</v>
      </c>
    </row>
    <row r="29" spans="1:7" ht="12.75">
      <c r="A29" s="2" t="s">
        <v>19</v>
      </c>
      <c r="B29" s="9">
        <v>0</v>
      </c>
      <c r="C29" s="13">
        <f aca="true" t="shared" si="1" ref="C29:G30">$B29*B8</f>
        <v>0</v>
      </c>
      <c r="D29" s="13">
        <f t="shared" si="1"/>
        <v>0</v>
      </c>
      <c r="E29" s="13">
        <f t="shared" si="1"/>
        <v>0</v>
      </c>
      <c r="F29" s="13">
        <f t="shared" si="1"/>
        <v>0</v>
      </c>
      <c r="G29" s="13">
        <f t="shared" si="1"/>
        <v>0</v>
      </c>
    </row>
    <row r="30" spans="1:7" ht="12.75">
      <c r="A30" s="2" t="s">
        <v>24</v>
      </c>
      <c r="B30" s="9">
        <v>0</v>
      </c>
      <c r="C30" s="13">
        <f t="shared" si="1"/>
        <v>0</v>
      </c>
      <c r="D30" s="13">
        <f t="shared" si="1"/>
        <v>0</v>
      </c>
      <c r="E30" s="13">
        <f t="shared" si="1"/>
        <v>0</v>
      </c>
      <c r="F30" s="13">
        <f t="shared" si="1"/>
        <v>0</v>
      </c>
      <c r="G30" s="13">
        <f t="shared" si="1"/>
        <v>0</v>
      </c>
    </row>
    <row r="31" spans="1:7" ht="12.75">
      <c r="A31" s="3" t="s">
        <v>21</v>
      </c>
      <c r="B31" s="10">
        <f aca="true" t="shared" si="2" ref="B31:G31">SUM(B26:B30)</f>
        <v>3</v>
      </c>
      <c r="C31" s="10">
        <f t="shared" si="2"/>
        <v>61.27861523809524</v>
      </c>
      <c r="D31" s="10">
        <f t="shared" si="2"/>
        <v>11.417114920634923</v>
      </c>
      <c r="E31" s="10">
        <f t="shared" si="2"/>
        <v>70.81567153439153</v>
      </c>
      <c r="F31" s="10">
        <f t="shared" si="2"/>
        <v>5.950799999999999</v>
      </c>
      <c r="G31" s="10">
        <f t="shared" si="2"/>
        <v>34.489975842432145</v>
      </c>
    </row>
    <row r="32" spans="1:7" ht="13.5">
      <c r="A32" s="16" t="s">
        <v>15</v>
      </c>
      <c r="B32" s="17"/>
      <c r="C32" s="18">
        <v>550</v>
      </c>
      <c r="D32" s="18">
        <v>75</v>
      </c>
      <c r="E32" s="18">
        <v>100</v>
      </c>
      <c r="F32" s="18">
        <v>150</v>
      </c>
      <c r="G32" s="18">
        <v>150</v>
      </c>
    </row>
    <row r="33" spans="1:7" ht="12.75">
      <c r="A33" s="2" t="s">
        <v>20</v>
      </c>
      <c r="C33" s="8" t="s">
        <v>17</v>
      </c>
      <c r="D33" s="8" t="s">
        <v>17</v>
      </c>
      <c r="E33" s="8" t="s">
        <v>17</v>
      </c>
      <c r="F33" s="8" t="s">
        <v>17</v>
      </c>
      <c r="G33" s="8" t="s">
        <v>17</v>
      </c>
    </row>
  </sheetData>
  <sheetProtection/>
  <printOptions horizontalCentered="1"/>
  <pageMargins left="0.75" right="0.75" top="1" bottom="1" header="0.5" footer="0.5"/>
  <pageSetup horizontalDpi="600" verticalDpi="600" orientation="portrait" r:id="rId1"/>
  <headerFooter alignWithMargins="0">
    <oddFooter>&amp;L&amp;"Times New Roman,Regular"&amp;F&amp;A&amp;C&amp;"Times New Roman,Regular"Page &amp;P&amp;R&amp;"Times New Roman,Regular"&amp;D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E9" sqref="E9"/>
    </sheetView>
  </sheetViews>
  <sheetFormatPr defaultColWidth="9.33203125" defaultRowHeight="12.75"/>
  <cols>
    <col min="1" max="1" width="16.33203125" style="2" customWidth="1"/>
    <col min="2" max="2" width="10.66015625" style="2" customWidth="1"/>
    <col min="3" max="16384" width="9.33203125" style="2" customWidth="1"/>
  </cols>
  <sheetData>
    <row r="1" ht="15">
      <c r="A1" s="1" t="s">
        <v>33</v>
      </c>
    </row>
    <row r="2" ht="12.75">
      <c r="A2"/>
    </row>
    <row r="3" spans="1:6" ht="12.75">
      <c r="A3" s="3" t="s">
        <v>27</v>
      </c>
      <c r="B3" s="4"/>
      <c r="C3" s="4"/>
      <c r="D3" s="4"/>
      <c r="E3" s="4"/>
      <c r="F3" s="5"/>
    </row>
    <row r="4" spans="1:6" ht="12.75">
      <c r="A4" s="3"/>
      <c r="B4" s="6" t="s">
        <v>4</v>
      </c>
      <c r="C4" s="6" t="s">
        <v>5</v>
      </c>
      <c r="D4" s="6" t="s">
        <v>6</v>
      </c>
      <c r="E4" s="6" t="s">
        <v>7</v>
      </c>
      <c r="F4" s="5" t="s">
        <v>1</v>
      </c>
    </row>
    <row r="5" spans="1:6" ht="12.75">
      <c r="A5" s="3" t="s">
        <v>8</v>
      </c>
      <c r="B5" s="7" t="s">
        <v>2</v>
      </c>
      <c r="C5" s="7" t="s">
        <v>2</v>
      </c>
      <c r="D5" s="7" t="s">
        <v>2</v>
      </c>
      <c r="E5" s="7" t="s">
        <v>2</v>
      </c>
      <c r="F5" s="8" t="s">
        <v>3</v>
      </c>
    </row>
    <row r="6" spans="1:6" ht="12.75">
      <c r="A6" s="2" t="s">
        <v>9</v>
      </c>
      <c r="B6" s="9">
        <f>+'[1]Results'!D50</f>
        <v>19.10798941798942</v>
      </c>
      <c r="C6" s="9">
        <f>+'[1]Results'!E50</f>
        <v>3.1370994532627865</v>
      </c>
      <c r="D6" s="9">
        <f>+'[1]Results'!F50</f>
        <v>10.950509135802468</v>
      </c>
      <c r="E6" s="9">
        <f>+'[1]Results'!G50</f>
        <v>0.8816399999999999</v>
      </c>
      <c r="F6" s="9">
        <f>+'[1]Results'!M50</f>
        <v>1.7311502054674197</v>
      </c>
    </row>
    <row r="7" spans="1:6" ht="12.75">
      <c r="A7" s="2" t="s">
        <v>10</v>
      </c>
      <c r="B7" s="9">
        <f>+'[2]Results'!D63</f>
        <v>20.42620507936508</v>
      </c>
      <c r="C7" s="9">
        <f>+'[2]Results'!E63</f>
        <v>3.805704973544974</v>
      </c>
      <c r="D7" s="9">
        <f>+'[2]Results'!F63</f>
        <v>23.605223844797177</v>
      </c>
      <c r="E7" s="9">
        <f>+'[2]Results'!G63</f>
        <v>1.9835999999999998</v>
      </c>
      <c r="F7" s="9">
        <f>+'[2]Results'!M63</f>
        <v>11.496658614144048</v>
      </c>
    </row>
    <row r="8" spans="1:6" ht="12.75">
      <c r="A8" s="2" t="s">
        <v>25</v>
      </c>
      <c r="B8" s="9">
        <f>+'[3]Results'!D53</f>
        <v>20.526855873015872</v>
      </c>
      <c r="C8" s="9">
        <f>+'[3]Results'!E53</f>
        <v>3.8141846913580246</v>
      </c>
      <c r="D8" s="9">
        <f>+'[3]Results'!F53</f>
        <v>23.485333192239857</v>
      </c>
      <c r="E8" s="9">
        <f>+'[3]Results'!G53</f>
        <v>1.8576</v>
      </c>
      <c r="F8" s="9">
        <f>+'[3]Results'!M53</f>
        <v>11.496658614144048</v>
      </c>
    </row>
    <row r="9" spans="1:6" ht="12.75">
      <c r="A9" s="2" t="s">
        <v>24</v>
      </c>
      <c r="B9" s="9">
        <f>+'[4]Results'!D56</f>
        <v>20.289201552028217</v>
      </c>
      <c r="C9" s="9">
        <f>+'[4]Results'!E56</f>
        <v>4.320004797178131</v>
      </c>
      <c r="D9" s="9">
        <f>+'[4]Results'!F56</f>
        <v>22.550677107583773</v>
      </c>
      <c r="E9" s="9">
        <f>+'[4]Results'!G56</f>
        <v>1.8576</v>
      </c>
      <c r="F9" s="9">
        <f>+'[4]Results'!M56</f>
        <v>11.496658614144048</v>
      </c>
    </row>
    <row r="10" spans="1:7" ht="12.75">
      <c r="A10" s="3"/>
      <c r="B10" s="10"/>
      <c r="C10" s="10"/>
      <c r="D10" s="10"/>
      <c r="E10" s="10"/>
      <c r="F10" s="10"/>
      <c r="G10" s="3"/>
    </row>
    <row r="12" ht="12.75">
      <c r="A12" s="3" t="s">
        <v>16</v>
      </c>
    </row>
    <row r="13" spans="2:4" ht="12.75">
      <c r="B13" s="5" t="s">
        <v>0</v>
      </c>
      <c r="C13" s="5" t="s">
        <v>12</v>
      </c>
      <c r="D13" s="5" t="s">
        <v>14</v>
      </c>
    </row>
    <row r="14" spans="1:4" ht="12.75">
      <c r="A14" s="3" t="s">
        <v>8</v>
      </c>
      <c r="B14" s="5" t="s">
        <v>11</v>
      </c>
      <c r="C14" s="5" t="s">
        <v>13</v>
      </c>
      <c r="D14" s="5" t="s">
        <v>28</v>
      </c>
    </row>
    <row r="15" spans="1:4" ht="12.75">
      <c r="A15" s="2" t="s">
        <v>9</v>
      </c>
      <c r="B15" s="9">
        <v>1</v>
      </c>
      <c r="C15" s="8">
        <v>5</v>
      </c>
      <c r="D15" s="7">
        <f>B15*C15/260</f>
        <v>0.019230769230769232</v>
      </c>
    </row>
    <row r="16" spans="1:4" ht="12.75">
      <c r="A16" s="2" t="s">
        <v>10</v>
      </c>
      <c r="B16" s="9">
        <v>46</v>
      </c>
      <c r="C16" s="8">
        <v>10</v>
      </c>
      <c r="D16" s="7">
        <f>B16*C16/260</f>
        <v>1.7692307692307692</v>
      </c>
    </row>
    <row r="17" spans="1:4" ht="12.75">
      <c r="A17" s="2" t="s">
        <v>18</v>
      </c>
      <c r="B17" s="9">
        <v>2</v>
      </c>
      <c r="C17" s="8">
        <v>9</v>
      </c>
      <c r="D17" s="7">
        <f>B17*C17/260</f>
        <v>0.06923076923076923</v>
      </c>
    </row>
    <row r="18" spans="1:4" ht="12.75">
      <c r="A18" s="2" t="s">
        <v>19</v>
      </c>
      <c r="B18" s="9">
        <v>1</v>
      </c>
      <c r="C18" s="8">
        <v>6</v>
      </c>
      <c r="D18" s="7">
        <f>B18*C18/260</f>
        <v>0.023076923076923078</v>
      </c>
    </row>
    <row r="19" spans="1:4" ht="12.75">
      <c r="A19" s="2" t="s">
        <v>24</v>
      </c>
      <c r="B19" s="9">
        <v>1</v>
      </c>
      <c r="C19" s="8">
        <v>6</v>
      </c>
      <c r="D19" s="7">
        <f>B19*C19/260</f>
        <v>0.023076923076923078</v>
      </c>
    </row>
    <row r="20" spans="1:7" ht="12.75">
      <c r="A20" s="3" t="s">
        <v>0</v>
      </c>
      <c r="B20" s="10">
        <f>SUM(B15:B19)</f>
        <v>51</v>
      </c>
      <c r="C20" s="5"/>
      <c r="D20" s="6">
        <f>SUM(D15:D19)</f>
        <v>1.9038461538461535</v>
      </c>
      <c r="E20" s="3"/>
      <c r="F20" s="3"/>
      <c r="G20" s="3"/>
    </row>
    <row r="21" ht="12.75">
      <c r="A21" s="12" t="s">
        <v>29</v>
      </c>
    </row>
    <row r="23" spans="1:6" ht="12.75">
      <c r="A23" s="3" t="s">
        <v>26</v>
      </c>
      <c r="B23" s="4"/>
      <c r="C23" s="4"/>
      <c r="D23" s="4"/>
      <c r="E23" s="4"/>
      <c r="F23" s="5"/>
    </row>
    <row r="24" spans="1:7" ht="12.75">
      <c r="A24" s="3"/>
      <c r="B24" s="5" t="s">
        <v>22</v>
      </c>
      <c r="C24" s="6" t="s">
        <v>4</v>
      </c>
      <c r="D24" s="6" t="s">
        <v>5</v>
      </c>
      <c r="E24" s="6" t="s">
        <v>6</v>
      </c>
      <c r="F24" s="6" t="s">
        <v>7</v>
      </c>
      <c r="G24" s="5" t="s">
        <v>1</v>
      </c>
    </row>
    <row r="25" spans="1:7" ht="12.75">
      <c r="A25" s="3" t="s">
        <v>8</v>
      </c>
      <c r="B25" s="5" t="s">
        <v>23</v>
      </c>
      <c r="C25" s="7" t="s">
        <v>2</v>
      </c>
      <c r="D25" s="7" t="s">
        <v>2</v>
      </c>
      <c r="E25" s="7" t="s">
        <v>2</v>
      </c>
      <c r="F25" s="7" t="s">
        <v>2</v>
      </c>
      <c r="G25" s="8" t="s">
        <v>3</v>
      </c>
    </row>
    <row r="26" spans="1:7" ht="12.75">
      <c r="A26" s="2" t="s">
        <v>9</v>
      </c>
      <c r="B26" s="9">
        <v>0</v>
      </c>
      <c r="C26" s="13">
        <f aca="true" t="shared" si="0" ref="C26:G28">$B26*B6</f>
        <v>0</v>
      </c>
      <c r="D26" s="13">
        <f t="shared" si="0"/>
        <v>0</v>
      </c>
      <c r="E26" s="13">
        <f t="shared" si="0"/>
        <v>0</v>
      </c>
      <c r="F26" s="13">
        <f t="shared" si="0"/>
        <v>0</v>
      </c>
      <c r="G26" s="13">
        <f t="shared" si="0"/>
        <v>0</v>
      </c>
    </row>
    <row r="27" spans="1:7" ht="12.75">
      <c r="A27" s="2" t="s">
        <v>10</v>
      </c>
      <c r="B27" s="9">
        <v>2</v>
      </c>
      <c r="C27" s="13">
        <f t="shared" si="0"/>
        <v>40.85241015873016</v>
      </c>
      <c r="D27" s="13">
        <f t="shared" si="0"/>
        <v>7.611409947089948</v>
      </c>
      <c r="E27" s="13">
        <f t="shared" si="0"/>
        <v>47.21044768959435</v>
      </c>
      <c r="F27" s="13">
        <f t="shared" si="0"/>
        <v>3.9671999999999996</v>
      </c>
      <c r="G27" s="13">
        <f t="shared" si="0"/>
        <v>22.993317228288095</v>
      </c>
    </row>
    <row r="28" spans="1:7" ht="12.75">
      <c r="A28" s="2" t="s">
        <v>18</v>
      </c>
      <c r="B28" s="9">
        <v>0</v>
      </c>
      <c r="C28" s="13">
        <f t="shared" si="0"/>
        <v>0</v>
      </c>
      <c r="D28" s="13">
        <f t="shared" si="0"/>
        <v>0</v>
      </c>
      <c r="E28" s="13">
        <f t="shared" si="0"/>
        <v>0</v>
      </c>
      <c r="F28" s="13">
        <f t="shared" si="0"/>
        <v>0</v>
      </c>
      <c r="G28" s="13">
        <f t="shared" si="0"/>
        <v>0</v>
      </c>
    </row>
    <row r="29" spans="1:7" ht="12.75">
      <c r="A29" s="2" t="s">
        <v>19</v>
      </c>
      <c r="B29" s="9">
        <v>0</v>
      </c>
      <c r="C29" s="13">
        <f aca="true" t="shared" si="1" ref="C29:G30">$B29*B8</f>
        <v>0</v>
      </c>
      <c r="D29" s="13">
        <f t="shared" si="1"/>
        <v>0</v>
      </c>
      <c r="E29" s="13">
        <f t="shared" si="1"/>
        <v>0</v>
      </c>
      <c r="F29" s="13">
        <f t="shared" si="1"/>
        <v>0</v>
      </c>
      <c r="G29" s="13">
        <f t="shared" si="1"/>
        <v>0</v>
      </c>
    </row>
    <row r="30" spans="1:7" ht="12.75">
      <c r="A30" s="2" t="s">
        <v>24</v>
      </c>
      <c r="B30" s="9">
        <v>0</v>
      </c>
      <c r="C30" s="13">
        <f t="shared" si="1"/>
        <v>0</v>
      </c>
      <c r="D30" s="13">
        <f t="shared" si="1"/>
        <v>0</v>
      </c>
      <c r="E30" s="13">
        <f t="shared" si="1"/>
        <v>0</v>
      </c>
      <c r="F30" s="13">
        <f t="shared" si="1"/>
        <v>0</v>
      </c>
      <c r="G30" s="13">
        <f t="shared" si="1"/>
        <v>0</v>
      </c>
    </row>
    <row r="31" spans="1:7" ht="12.75">
      <c r="A31" s="3" t="s">
        <v>21</v>
      </c>
      <c r="B31" s="10">
        <f aca="true" t="shared" si="2" ref="B31:G31">SUM(B26:B30)</f>
        <v>2</v>
      </c>
      <c r="C31" s="10">
        <f t="shared" si="2"/>
        <v>40.85241015873016</v>
      </c>
      <c r="D31" s="10">
        <f t="shared" si="2"/>
        <v>7.611409947089948</v>
      </c>
      <c r="E31" s="10">
        <f t="shared" si="2"/>
        <v>47.21044768959435</v>
      </c>
      <c r="F31" s="10">
        <f t="shared" si="2"/>
        <v>3.9671999999999996</v>
      </c>
      <c r="G31" s="10">
        <f t="shared" si="2"/>
        <v>22.993317228288095</v>
      </c>
    </row>
    <row r="32" spans="1:7" ht="13.5">
      <c r="A32" s="16" t="s">
        <v>15</v>
      </c>
      <c r="B32" s="17"/>
      <c r="C32" s="18">
        <v>550</v>
      </c>
      <c r="D32" s="18">
        <v>75</v>
      </c>
      <c r="E32" s="18">
        <v>100</v>
      </c>
      <c r="F32" s="18">
        <v>150</v>
      </c>
      <c r="G32" s="18">
        <v>150</v>
      </c>
    </row>
    <row r="33" spans="1:7" ht="12.75">
      <c r="A33" s="2" t="s">
        <v>20</v>
      </c>
      <c r="C33" s="8" t="s">
        <v>17</v>
      </c>
      <c r="D33" s="8" t="s">
        <v>17</v>
      </c>
      <c r="E33" s="8" t="s">
        <v>17</v>
      </c>
      <c r="F33" s="8" t="s">
        <v>17</v>
      </c>
      <c r="G33" s="8" t="s">
        <v>17</v>
      </c>
    </row>
  </sheetData>
  <sheetProtection/>
  <printOptions horizontalCentered="1"/>
  <pageMargins left="0.75" right="0.75" top="1" bottom="1" header="0.5" footer="0.5"/>
  <pageSetup horizontalDpi="600" verticalDpi="600" orientation="portrait" r:id="rId1"/>
  <headerFooter alignWithMargins="0">
    <oddFooter>&amp;L&amp;"Times New Roman,Regular"&amp;F&amp;A&amp;C&amp;"Times New Roman,Regular"Page &amp;P&amp;R&amp;"Times New Roman,Regular"&amp;D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B9" sqref="B9"/>
    </sheetView>
  </sheetViews>
  <sheetFormatPr defaultColWidth="9.33203125" defaultRowHeight="12.75"/>
  <cols>
    <col min="1" max="1" width="16.33203125" style="2" customWidth="1"/>
    <col min="2" max="2" width="10.66015625" style="2" customWidth="1"/>
    <col min="3" max="16384" width="9.33203125" style="2" customWidth="1"/>
  </cols>
  <sheetData>
    <row r="1" ht="15">
      <c r="A1" s="1" t="s">
        <v>34</v>
      </c>
    </row>
    <row r="3" spans="1:6" ht="12.75">
      <c r="A3" s="3" t="s">
        <v>27</v>
      </c>
      <c r="B3" s="4"/>
      <c r="C3" s="4"/>
      <c r="D3" s="4"/>
      <c r="E3" s="4"/>
      <c r="F3" s="5"/>
    </row>
    <row r="4" spans="1:6" ht="12.75">
      <c r="A4" s="3"/>
      <c r="B4" s="6" t="s">
        <v>4</v>
      </c>
      <c r="C4" s="6" t="s">
        <v>5</v>
      </c>
      <c r="D4" s="6" t="s">
        <v>6</v>
      </c>
      <c r="E4" s="6" t="s">
        <v>7</v>
      </c>
      <c r="F4" s="5" t="s">
        <v>1</v>
      </c>
    </row>
    <row r="5" spans="1:6" ht="12.75">
      <c r="A5" s="3" t="s">
        <v>8</v>
      </c>
      <c r="B5" s="7" t="s">
        <v>2</v>
      </c>
      <c r="C5" s="7" t="s">
        <v>2</v>
      </c>
      <c r="D5" s="7" t="s">
        <v>2</v>
      </c>
      <c r="E5" s="7" t="s">
        <v>2</v>
      </c>
      <c r="F5" s="8" t="s">
        <v>3</v>
      </c>
    </row>
    <row r="6" spans="1:6" ht="12.75">
      <c r="A6" s="2" t="s">
        <v>9</v>
      </c>
      <c r="B6" s="9">
        <f>+'[1]Results'!D50</f>
        <v>19.10798941798942</v>
      </c>
      <c r="C6" s="9">
        <f>+'[1]Results'!E50</f>
        <v>3.1370994532627865</v>
      </c>
      <c r="D6" s="9">
        <f>+'[1]Results'!F50</f>
        <v>10.950509135802468</v>
      </c>
      <c r="E6" s="9">
        <f>+'[1]Results'!G50</f>
        <v>0.8816399999999999</v>
      </c>
      <c r="F6" s="9">
        <f>+'[1]Results'!M50</f>
        <v>1.7311502054674197</v>
      </c>
    </row>
    <row r="7" spans="1:6" ht="12.75">
      <c r="A7" s="2" t="s">
        <v>10</v>
      </c>
      <c r="B7" s="9">
        <f>+'[2]Results'!D63</f>
        <v>20.42620507936508</v>
      </c>
      <c r="C7" s="9">
        <f>+'[2]Results'!E63</f>
        <v>3.805704973544974</v>
      </c>
      <c r="D7" s="9">
        <f>+'[2]Results'!F63</f>
        <v>23.605223844797177</v>
      </c>
      <c r="E7" s="9">
        <f>+'[2]Results'!G63</f>
        <v>1.9835999999999998</v>
      </c>
      <c r="F7" s="9">
        <f>+'[2]Results'!M63</f>
        <v>11.496658614144048</v>
      </c>
    </row>
    <row r="8" spans="1:6" ht="12.75">
      <c r="A8" s="2" t="s">
        <v>25</v>
      </c>
      <c r="B8" s="9">
        <f>+'[3]Results'!D53</f>
        <v>20.526855873015872</v>
      </c>
      <c r="C8" s="9">
        <f>+'[3]Results'!E53</f>
        <v>3.8141846913580246</v>
      </c>
      <c r="D8" s="9">
        <f>+'[3]Results'!F53</f>
        <v>23.485333192239857</v>
      </c>
      <c r="E8" s="9">
        <f>+'[3]Results'!G53</f>
        <v>1.8576</v>
      </c>
      <c r="F8" s="9">
        <f>+'[3]Results'!M53</f>
        <v>11.496658614144048</v>
      </c>
    </row>
    <row r="9" spans="1:6" ht="12.75">
      <c r="A9" s="2" t="s">
        <v>24</v>
      </c>
      <c r="B9" s="9">
        <f>+'[4]Results'!D56</f>
        <v>20.289201552028217</v>
      </c>
      <c r="C9" s="9">
        <f>+'[4]Results'!E56</f>
        <v>4.320004797178131</v>
      </c>
      <c r="D9" s="9">
        <f>+'[4]Results'!F56</f>
        <v>22.550677107583773</v>
      </c>
      <c r="E9" s="9">
        <f>+'[4]Results'!G56</f>
        <v>1.8576</v>
      </c>
      <c r="F9" s="9">
        <f>+'[4]Results'!M56</f>
        <v>11.496658614144048</v>
      </c>
    </row>
    <row r="10" spans="1:7" ht="12.75">
      <c r="A10" s="3"/>
      <c r="B10" s="10"/>
      <c r="C10" s="10"/>
      <c r="D10" s="10"/>
      <c r="E10" s="10"/>
      <c r="F10" s="10"/>
      <c r="G10" s="3"/>
    </row>
    <row r="12" ht="12.75">
      <c r="A12" s="3" t="s">
        <v>16</v>
      </c>
    </row>
    <row r="13" spans="2:4" ht="12.75">
      <c r="B13" s="5" t="s">
        <v>0</v>
      </c>
      <c r="C13" s="5" t="s">
        <v>12</v>
      </c>
      <c r="D13" s="5" t="s">
        <v>14</v>
      </c>
    </row>
    <row r="14" spans="1:4" ht="12.75">
      <c r="A14" s="3" t="s">
        <v>8</v>
      </c>
      <c r="B14" s="5" t="s">
        <v>11</v>
      </c>
      <c r="C14" s="5" t="s">
        <v>13</v>
      </c>
      <c r="D14" s="5" t="s">
        <v>28</v>
      </c>
    </row>
    <row r="15" spans="1:4" ht="12.75">
      <c r="A15" s="2" t="s">
        <v>9</v>
      </c>
      <c r="B15" s="9">
        <v>1</v>
      </c>
      <c r="C15" s="8">
        <v>5</v>
      </c>
      <c r="D15" s="7">
        <f>B15*C15/260</f>
        <v>0.019230769230769232</v>
      </c>
    </row>
    <row r="16" spans="1:4" ht="12.75">
      <c r="A16" s="2" t="s">
        <v>10</v>
      </c>
      <c r="B16" s="9">
        <v>46</v>
      </c>
      <c r="C16" s="8">
        <v>10</v>
      </c>
      <c r="D16" s="7">
        <f>B16*C16/260</f>
        <v>1.7692307692307692</v>
      </c>
    </row>
    <row r="17" spans="1:4" ht="12.75">
      <c r="A17" s="2" t="s">
        <v>18</v>
      </c>
      <c r="B17" s="9">
        <v>2</v>
      </c>
      <c r="C17" s="8">
        <v>9</v>
      </c>
      <c r="D17" s="7">
        <f>B17*C17/260</f>
        <v>0.06923076923076923</v>
      </c>
    </row>
    <row r="18" spans="1:4" ht="12.75">
      <c r="A18" s="2" t="s">
        <v>19</v>
      </c>
      <c r="B18" s="9">
        <v>1</v>
      </c>
      <c r="C18" s="8">
        <v>6</v>
      </c>
      <c r="D18" s="7">
        <f>B18*C18/260</f>
        <v>0.023076923076923078</v>
      </c>
    </row>
    <row r="19" spans="1:4" ht="12.75">
      <c r="A19" s="2" t="s">
        <v>24</v>
      </c>
      <c r="B19" s="9">
        <v>1</v>
      </c>
      <c r="C19" s="8">
        <v>6</v>
      </c>
      <c r="D19" s="7">
        <f>B19*C19/260</f>
        <v>0.023076923076923078</v>
      </c>
    </row>
    <row r="20" spans="1:7" ht="12.75">
      <c r="A20" s="3" t="s">
        <v>0</v>
      </c>
      <c r="B20" s="10">
        <f>SUM(B15:B19)</f>
        <v>51</v>
      </c>
      <c r="C20" s="5"/>
      <c r="D20" s="6">
        <f>SUM(D15:D19)</f>
        <v>1.9038461538461535</v>
      </c>
      <c r="E20" s="3"/>
      <c r="F20" s="3"/>
      <c r="G20" s="3"/>
    </row>
    <row r="21" ht="12.75">
      <c r="A21" s="12" t="s">
        <v>29</v>
      </c>
    </row>
    <row r="23" spans="1:6" ht="12.75">
      <c r="A23" s="3" t="s">
        <v>26</v>
      </c>
      <c r="B23" s="4"/>
      <c r="C23" s="4"/>
      <c r="D23" s="4"/>
      <c r="E23" s="4"/>
      <c r="F23" s="5"/>
    </row>
    <row r="24" spans="1:7" ht="12.75">
      <c r="A24" s="3"/>
      <c r="B24" s="5" t="s">
        <v>22</v>
      </c>
      <c r="C24" s="6" t="s">
        <v>4</v>
      </c>
      <c r="D24" s="6" t="s">
        <v>5</v>
      </c>
      <c r="E24" s="6" t="s">
        <v>6</v>
      </c>
      <c r="F24" s="6" t="s">
        <v>7</v>
      </c>
      <c r="G24" s="5" t="s">
        <v>1</v>
      </c>
    </row>
    <row r="25" spans="1:7" ht="12.75">
      <c r="A25" s="3" t="s">
        <v>8</v>
      </c>
      <c r="B25" s="5" t="s">
        <v>23</v>
      </c>
      <c r="C25" s="7" t="s">
        <v>2</v>
      </c>
      <c r="D25" s="7" t="s">
        <v>2</v>
      </c>
      <c r="E25" s="7" t="s">
        <v>2</v>
      </c>
      <c r="F25" s="7" t="s">
        <v>2</v>
      </c>
      <c r="G25" s="8" t="s">
        <v>3</v>
      </c>
    </row>
    <row r="26" spans="1:7" ht="12.75">
      <c r="A26" s="2" t="s">
        <v>9</v>
      </c>
      <c r="B26" s="9">
        <v>0</v>
      </c>
      <c r="C26" s="13">
        <f aca="true" t="shared" si="0" ref="C26:G28">$B26*B6</f>
        <v>0</v>
      </c>
      <c r="D26" s="13">
        <f t="shared" si="0"/>
        <v>0</v>
      </c>
      <c r="E26" s="13">
        <f t="shared" si="0"/>
        <v>0</v>
      </c>
      <c r="F26" s="13">
        <f t="shared" si="0"/>
        <v>0</v>
      </c>
      <c r="G26" s="13">
        <f t="shared" si="0"/>
        <v>0</v>
      </c>
    </row>
    <row r="27" spans="1:7" ht="12.75">
      <c r="A27" s="2" t="s">
        <v>10</v>
      </c>
      <c r="B27" s="9">
        <v>2</v>
      </c>
      <c r="C27" s="13">
        <f t="shared" si="0"/>
        <v>40.85241015873016</v>
      </c>
      <c r="D27" s="13">
        <f t="shared" si="0"/>
        <v>7.611409947089948</v>
      </c>
      <c r="E27" s="13">
        <f t="shared" si="0"/>
        <v>47.21044768959435</v>
      </c>
      <c r="F27" s="13">
        <f t="shared" si="0"/>
        <v>3.9671999999999996</v>
      </c>
      <c r="G27" s="13">
        <f t="shared" si="0"/>
        <v>22.993317228288095</v>
      </c>
    </row>
    <row r="28" spans="1:7" ht="12.75">
      <c r="A28" s="2" t="s">
        <v>18</v>
      </c>
      <c r="B28" s="9">
        <v>0</v>
      </c>
      <c r="C28" s="13">
        <f t="shared" si="0"/>
        <v>0</v>
      </c>
      <c r="D28" s="13">
        <f t="shared" si="0"/>
        <v>0</v>
      </c>
      <c r="E28" s="13">
        <f t="shared" si="0"/>
        <v>0</v>
      </c>
      <c r="F28" s="13">
        <f t="shared" si="0"/>
        <v>0</v>
      </c>
      <c r="G28" s="13">
        <f t="shared" si="0"/>
        <v>0</v>
      </c>
    </row>
    <row r="29" spans="1:7" ht="12.75">
      <c r="A29" s="2" t="s">
        <v>19</v>
      </c>
      <c r="B29" s="9">
        <v>0</v>
      </c>
      <c r="C29" s="13">
        <f aca="true" t="shared" si="1" ref="C29:G30">$B29*B8</f>
        <v>0</v>
      </c>
      <c r="D29" s="13">
        <f t="shared" si="1"/>
        <v>0</v>
      </c>
      <c r="E29" s="13">
        <f t="shared" si="1"/>
        <v>0</v>
      </c>
      <c r="F29" s="13">
        <f t="shared" si="1"/>
        <v>0</v>
      </c>
      <c r="G29" s="13">
        <f t="shared" si="1"/>
        <v>0</v>
      </c>
    </row>
    <row r="30" spans="1:7" ht="12.75">
      <c r="A30" s="2" t="s">
        <v>24</v>
      </c>
      <c r="B30" s="9">
        <v>0</v>
      </c>
      <c r="C30" s="13">
        <f t="shared" si="1"/>
        <v>0</v>
      </c>
      <c r="D30" s="13">
        <f t="shared" si="1"/>
        <v>0</v>
      </c>
      <c r="E30" s="13">
        <f t="shared" si="1"/>
        <v>0</v>
      </c>
      <c r="F30" s="13">
        <f t="shared" si="1"/>
        <v>0</v>
      </c>
      <c r="G30" s="13">
        <f t="shared" si="1"/>
        <v>0</v>
      </c>
    </row>
    <row r="31" spans="1:7" ht="12.75">
      <c r="A31" s="3" t="s">
        <v>21</v>
      </c>
      <c r="B31" s="10">
        <f aca="true" t="shared" si="2" ref="B31:G31">SUM(B26:B30)</f>
        <v>2</v>
      </c>
      <c r="C31" s="10">
        <f t="shared" si="2"/>
        <v>40.85241015873016</v>
      </c>
      <c r="D31" s="10">
        <f t="shared" si="2"/>
        <v>7.611409947089948</v>
      </c>
      <c r="E31" s="10">
        <f t="shared" si="2"/>
        <v>47.21044768959435</v>
      </c>
      <c r="F31" s="10">
        <f t="shared" si="2"/>
        <v>3.9671999999999996</v>
      </c>
      <c r="G31" s="10">
        <f t="shared" si="2"/>
        <v>22.993317228288095</v>
      </c>
    </row>
    <row r="32" spans="1:7" ht="13.5">
      <c r="A32" s="16" t="s">
        <v>15</v>
      </c>
      <c r="B32" s="17"/>
      <c r="C32" s="18">
        <v>550</v>
      </c>
      <c r="D32" s="18">
        <v>75</v>
      </c>
      <c r="E32" s="18">
        <v>100</v>
      </c>
      <c r="F32" s="18">
        <v>150</v>
      </c>
      <c r="G32" s="18">
        <v>150</v>
      </c>
    </row>
    <row r="33" spans="1:7" ht="12.75">
      <c r="A33" s="2" t="s">
        <v>20</v>
      </c>
      <c r="C33" s="8" t="s">
        <v>17</v>
      </c>
      <c r="D33" s="8" t="s">
        <v>17</v>
      </c>
      <c r="E33" s="8" t="s">
        <v>17</v>
      </c>
      <c r="F33" s="8" t="s">
        <v>17</v>
      </c>
      <c r="G33" s="8" t="s">
        <v>17</v>
      </c>
    </row>
  </sheetData>
  <sheetProtection/>
  <printOptions horizontalCentered="1"/>
  <pageMargins left="0.75" right="0.75" top="1" bottom="1" header="0.5" footer="0.5"/>
  <pageSetup horizontalDpi="600" verticalDpi="600" orientation="portrait" r:id="rId1"/>
  <headerFooter alignWithMargins="0">
    <oddFooter>&amp;L&amp;F&amp;A&amp;CPage &amp;P&amp;R&amp;D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F9" sqref="F9"/>
    </sheetView>
  </sheetViews>
  <sheetFormatPr defaultColWidth="9.33203125" defaultRowHeight="12.75"/>
  <cols>
    <col min="1" max="1" width="16.33203125" style="2" customWidth="1"/>
    <col min="2" max="2" width="10.66015625" style="2" customWidth="1"/>
    <col min="3" max="16384" width="9.33203125" style="2" customWidth="1"/>
  </cols>
  <sheetData>
    <row r="1" ht="15">
      <c r="A1" s="1" t="s">
        <v>35</v>
      </c>
    </row>
    <row r="3" spans="1:6" ht="12.75">
      <c r="A3" s="3" t="s">
        <v>27</v>
      </c>
      <c r="B3" s="4"/>
      <c r="C3" s="4"/>
      <c r="D3" s="4"/>
      <c r="E3" s="4"/>
      <c r="F3" s="5"/>
    </row>
    <row r="4" spans="1:6" ht="12.75">
      <c r="A4" s="3"/>
      <c r="B4" s="6" t="s">
        <v>4</v>
      </c>
      <c r="C4" s="6" t="s">
        <v>5</v>
      </c>
      <c r="D4" s="6" t="s">
        <v>6</v>
      </c>
      <c r="E4" s="6" t="s">
        <v>7</v>
      </c>
      <c r="F4" s="5" t="s">
        <v>1</v>
      </c>
    </row>
    <row r="5" spans="1:6" ht="12.75">
      <c r="A5" s="3" t="s">
        <v>8</v>
      </c>
      <c r="B5" s="7" t="s">
        <v>2</v>
      </c>
      <c r="C5" s="7" t="s">
        <v>2</v>
      </c>
      <c r="D5" s="7" t="s">
        <v>2</v>
      </c>
      <c r="E5" s="7" t="s">
        <v>2</v>
      </c>
      <c r="F5" s="8" t="s">
        <v>3</v>
      </c>
    </row>
    <row r="6" spans="1:6" ht="12.75">
      <c r="A6" s="2" t="s">
        <v>9</v>
      </c>
      <c r="B6" s="9">
        <f>+'[1]Results'!D50</f>
        <v>19.10798941798942</v>
      </c>
      <c r="C6" s="9">
        <f>+'[1]Results'!E50</f>
        <v>3.1370994532627865</v>
      </c>
      <c r="D6" s="9">
        <f>+'[1]Results'!F50</f>
        <v>10.950509135802468</v>
      </c>
      <c r="E6" s="9">
        <f>+'[1]Results'!G50</f>
        <v>0.8816399999999999</v>
      </c>
      <c r="F6" s="9">
        <f>+'[1]Results'!M50</f>
        <v>1.7311502054674197</v>
      </c>
    </row>
    <row r="7" spans="1:6" ht="12.75">
      <c r="A7" s="2" t="s">
        <v>10</v>
      </c>
      <c r="B7" s="9">
        <f>+'[2]Results'!D63</f>
        <v>20.42620507936508</v>
      </c>
      <c r="C7" s="9">
        <f>+'[2]Results'!E63</f>
        <v>3.805704973544974</v>
      </c>
      <c r="D7" s="9">
        <f>+'[2]Results'!F63</f>
        <v>23.605223844797177</v>
      </c>
      <c r="E7" s="9">
        <f>+'[2]Results'!G63</f>
        <v>1.9835999999999998</v>
      </c>
      <c r="F7" s="9">
        <f>+'[2]Results'!M63</f>
        <v>11.496658614144048</v>
      </c>
    </row>
    <row r="8" spans="1:6" ht="12.75">
      <c r="A8" s="2" t="s">
        <v>25</v>
      </c>
      <c r="B8" s="9">
        <f>+'[3]Results'!D53</f>
        <v>20.526855873015872</v>
      </c>
      <c r="C8" s="9">
        <f>+'[3]Results'!E53</f>
        <v>3.8141846913580246</v>
      </c>
      <c r="D8" s="9">
        <f>+'[3]Results'!F53</f>
        <v>23.485333192239857</v>
      </c>
      <c r="E8" s="9">
        <f>+'[3]Results'!G53</f>
        <v>1.8576</v>
      </c>
      <c r="F8" s="9">
        <f>+'[3]Results'!M53</f>
        <v>11.496658614144048</v>
      </c>
    </row>
    <row r="9" spans="1:6" ht="12.75">
      <c r="A9" s="2" t="s">
        <v>24</v>
      </c>
      <c r="B9" s="9">
        <f>+'[4]Results'!D56</f>
        <v>20.289201552028217</v>
      </c>
      <c r="C9" s="9">
        <f>+'[4]Results'!E56</f>
        <v>4.320004797178131</v>
      </c>
      <c r="D9" s="9">
        <f>+'[4]Results'!F56</f>
        <v>22.550677107583773</v>
      </c>
      <c r="E9" s="9">
        <f>+'[4]Results'!G56</f>
        <v>1.8576</v>
      </c>
      <c r="F9" s="9">
        <f>+'[4]Results'!M56</f>
        <v>11.496658614144048</v>
      </c>
    </row>
    <row r="10" spans="1:7" ht="12.75">
      <c r="A10" s="3"/>
      <c r="B10" s="10"/>
      <c r="C10" s="10"/>
      <c r="D10" s="10"/>
      <c r="E10" s="10"/>
      <c r="F10" s="10"/>
      <c r="G10" s="3"/>
    </row>
    <row r="12" ht="12.75">
      <c r="A12" s="3" t="s">
        <v>16</v>
      </c>
    </row>
    <row r="13" spans="2:4" ht="12.75">
      <c r="B13" s="5" t="s">
        <v>0</v>
      </c>
      <c r="C13" s="5" t="s">
        <v>12</v>
      </c>
      <c r="D13" s="5" t="s">
        <v>14</v>
      </c>
    </row>
    <row r="14" spans="1:4" ht="12.75">
      <c r="A14" s="3" t="s">
        <v>8</v>
      </c>
      <c r="B14" s="5" t="s">
        <v>11</v>
      </c>
      <c r="C14" s="5" t="s">
        <v>13</v>
      </c>
      <c r="D14" s="5" t="s">
        <v>28</v>
      </c>
    </row>
    <row r="15" spans="1:4" ht="12.75">
      <c r="A15" s="2" t="s">
        <v>9</v>
      </c>
      <c r="B15" s="9">
        <v>1</v>
      </c>
      <c r="C15" s="8">
        <v>5</v>
      </c>
      <c r="D15" s="7">
        <f>B15*C15/260</f>
        <v>0.019230769230769232</v>
      </c>
    </row>
    <row r="16" spans="1:4" ht="12.75">
      <c r="A16" s="2" t="s">
        <v>10</v>
      </c>
      <c r="B16" s="9">
        <v>35</v>
      </c>
      <c r="C16" s="8">
        <v>10</v>
      </c>
      <c r="D16" s="7">
        <f>B16*C16/260</f>
        <v>1.3461538461538463</v>
      </c>
    </row>
    <row r="17" spans="1:4" ht="12.75">
      <c r="A17" s="2" t="s">
        <v>18</v>
      </c>
      <c r="B17" s="9">
        <v>2</v>
      </c>
      <c r="C17" s="8">
        <v>9</v>
      </c>
      <c r="D17" s="7">
        <f>B17*C17/260</f>
        <v>0.06923076923076923</v>
      </c>
    </row>
    <row r="18" spans="1:4" ht="12.75">
      <c r="A18" s="2" t="s">
        <v>19</v>
      </c>
      <c r="B18" s="9">
        <v>1</v>
      </c>
      <c r="C18" s="8">
        <v>6</v>
      </c>
      <c r="D18" s="7">
        <f>B18*C18/260</f>
        <v>0.023076923076923078</v>
      </c>
    </row>
    <row r="19" spans="1:4" ht="12.75">
      <c r="A19" s="2" t="s">
        <v>24</v>
      </c>
      <c r="B19" s="9">
        <v>1</v>
      </c>
      <c r="C19" s="8">
        <v>6</v>
      </c>
      <c r="D19" s="7">
        <f>B19*C19/260</f>
        <v>0.023076923076923078</v>
      </c>
    </row>
    <row r="20" spans="1:7" ht="12.75">
      <c r="A20" s="3" t="s">
        <v>0</v>
      </c>
      <c r="B20" s="10">
        <f>SUM(B15:B19)</f>
        <v>40</v>
      </c>
      <c r="C20" s="5"/>
      <c r="D20" s="6">
        <f>SUM(D15:D19)</f>
        <v>1.4807692307692306</v>
      </c>
      <c r="E20" s="3"/>
      <c r="F20" s="3"/>
      <c r="G20" s="3"/>
    </row>
    <row r="21" ht="12.75">
      <c r="A21" s="12" t="s">
        <v>29</v>
      </c>
    </row>
    <row r="23" spans="1:6" ht="12.75">
      <c r="A23" s="3" t="s">
        <v>26</v>
      </c>
      <c r="B23" s="4"/>
      <c r="C23" s="4"/>
      <c r="D23" s="4"/>
      <c r="E23" s="4"/>
      <c r="F23" s="5"/>
    </row>
    <row r="24" spans="1:7" ht="12.75">
      <c r="A24" s="3"/>
      <c r="B24" s="5" t="s">
        <v>22</v>
      </c>
      <c r="C24" s="6" t="s">
        <v>4</v>
      </c>
      <c r="D24" s="6" t="s">
        <v>5</v>
      </c>
      <c r="E24" s="6" t="s">
        <v>6</v>
      </c>
      <c r="F24" s="6" t="s">
        <v>7</v>
      </c>
      <c r="G24" s="5" t="s">
        <v>1</v>
      </c>
    </row>
    <row r="25" spans="1:7" ht="12.75">
      <c r="A25" s="3" t="s">
        <v>8</v>
      </c>
      <c r="B25" s="5" t="s">
        <v>23</v>
      </c>
      <c r="C25" s="7" t="s">
        <v>2</v>
      </c>
      <c r="D25" s="7" t="s">
        <v>2</v>
      </c>
      <c r="E25" s="7" t="s">
        <v>2</v>
      </c>
      <c r="F25" s="7" t="s">
        <v>2</v>
      </c>
      <c r="G25" s="8" t="s">
        <v>3</v>
      </c>
    </row>
    <row r="26" spans="1:7" ht="12.75">
      <c r="A26" s="2" t="s">
        <v>9</v>
      </c>
      <c r="B26" s="9">
        <v>0</v>
      </c>
      <c r="C26" s="13">
        <f aca="true" t="shared" si="0" ref="C26:G28">$B26*B6</f>
        <v>0</v>
      </c>
      <c r="D26" s="13">
        <f t="shared" si="0"/>
        <v>0</v>
      </c>
      <c r="E26" s="13">
        <f t="shared" si="0"/>
        <v>0</v>
      </c>
      <c r="F26" s="13">
        <f t="shared" si="0"/>
        <v>0</v>
      </c>
      <c r="G26" s="13">
        <f t="shared" si="0"/>
        <v>0</v>
      </c>
    </row>
    <row r="27" spans="1:7" ht="12.75">
      <c r="A27" s="2" t="s">
        <v>10</v>
      </c>
      <c r="B27" s="9">
        <v>2</v>
      </c>
      <c r="C27" s="13">
        <f t="shared" si="0"/>
        <v>40.85241015873016</v>
      </c>
      <c r="D27" s="13">
        <f t="shared" si="0"/>
        <v>7.611409947089948</v>
      </c>
      <c r="E27" s="13">
        <f t="shared" si="0"/>
        <v>47.21044768959435</v>
      </c>
      <c r="F27" s="13">
        <f t="shared" si="0"/>
        <v>3.9671999999999996</v>
      </c>
      <c r="G27" s="13">
        <f t="shared" si="0"/>
        <v>22.993317228288095</v>
      </c>
    </row>
    <row r="28" spans="1:7" ht="12.75">
      <c r="A28" s="2" t="s">
        <v>18</v>
      </c>
      <c r="B28" s="9">
        <v>0</v>
      </c>
      <c r="C28" s="13">
        <f t="shared" si="0"/>
        <v>0</v>
      </c>
      <c r="D28" s="13">
        <f t="shared" si="0"/>
        <v>0</v>
      </c>
      <c r="E28" s="13">
        <f t="shared" si="0"/>
        <v>0</v>
      </c>
      <c r="F28" s="13">
        <f t="shared" si="0"/>
        <v>0</v>
      </c>
      <c r="G28" s="13">
        <f t="shared" si="0"/>
        <v>0</v>
      </c>
    </row>
    <row r="29" spans="1:7" ht="12.75">
      <c r="A29" s="2" t="s">
        <v>19</v>
      </c>
      <c r="B29" s="9">
        <v>0</v>
      </c>
      <c r="C29" s="13">
        <f aca="true" t="shared" si="1" ref="C29:G30">$B29*B8</f>
        <v>0</v>
      </c>
      <c r="D29" s="13">
        <f t="shared" si="1"/>
        <v>0</v>
      </c>
      <c r="E29" s="13">
        <f t="shared" si="1"/>
        <v>0</v>
      </c>
      <c r="F29" s="13">
        <f t="shared" si="1"/>
        <v>0</v>
      </c>
      <c r="G29" s="13">
        <f t="shared" si="1"/>
        <v>0</v>
      </c>
    </row>
    <row r="30" spans="1:7" ht="12.75">
      <c r="A30" s="2" t="s">
        <v>24</v>
      </c>
      <c r="B30" s="9">
        <v>0</v>
      </c>
      <c r="C30" s="13">
        <f t="shared" si="1"/>
        <v>0</v>
      </c>
      <c r="D30" s="13">
        <f t="shared" si="1"/>
        <v>0</v>
      </c>
      <c r="E30" s="13">
        <f t="shared" si="1"/>
        <v>0</v>
      </c>
      <c r="F30" s="13">
        <f t="shared" si="1"/>
        <v>0</v>
      </c>
      <c r="G30" s="13">
        <f t="shared" si="1"/>
        <v>0</v>
      </c>
    </row>
    <row r="31" spans="1:7" ht="12.75">
      <c r="A31" s="3" t="s">
        <v>21</v>
      </c>
      <c r="B31" s="10">
        <f aca="true" t="shared" si="2" ref="B31:G31">SUM(B26:B30)</f>
        <v>2</v>
      </c>
      <c r="C31" s="10">
        <f t="shared" si="2"/>
        <v>40.85241015873016</v>
      </c>
      <c r="D31" s="10">
        <f t="shared" si="2"/>
        <v>7.611409947089948</v>
      </c>
      <c r="E31" s="10">
        <f t="shared" si="2"/>
        <v>47.21044768959435</v>
      </c>
      <c r="F31" s="10">
        <f t="shared" si="2"/>
        <v>3.9671999999999996</v>
      </c>
      <c r="G31" s="10">
        <f t="shared" si="2"/>
        <v>22.993317228288095</v>
      </c>
    </row>
    <row r="32" spans="1:7" ht="13.5">
      <c r="A32" s="16" t="s">
        <v>15</v>
      </c>
      <c r="B32" s="17"/>
      <c r="C32" s="18">
        <v>550</v>
      </c>
      <c r="D32" s="18">
        <v>75</v>
      </c>
      <c r="E32" s="18">
        <v>100</v>
      </c>
      <c r="F32" s="18">
        <v>150</v>
      </c>
      <c r="G32" s="18">
        <v>150</v>
      </c>
    </row>
    <row r="33" spans="1:7" ht="12.75">
      <c r="A33" s="2" t="s">
        <v>20</v>
      </c>
      <c r="C33" s="8" t="s">
        <v>17</v>
      </c>
      <c r="D33" s="8" t="s">
        <v>17</v>
      </c>
      <c r="E33" s="8" t="s">
        <v>17</v>
      </c>
      <c r="F33" s="8" t="s">
        <v>17</v>
      </c>
      <c r="G33" s="8" t="s">
        <v>17</v>
      </c>
    </row>
  </sheetData>
  <sheetProtection/>
  <printOptions horizontalCentered="1"/>
  <pageMargins left="0.75" right="0.75" top="1" bottom="1" header="0.5" footer="0.5"/>
  <pageSetup horizontalDpi="600" verticalDpi="600" orientation="portrait" r:id="rId1"/>
  <headerFooter alignWithMargins="0">
    <oddFooter>&amp;L&amp;F&amp;A&amp;CPage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Heisler</dc:creator>
  <cp:keywords/>
  <dc:description/>
  <cp:lastModifiedBy>dsasaki</cp:lastModifiedBy>
  <cp:lastPrinted>2000-03-05T21:00:58Z</cp:lastPrinted>
  <dcterms:created xsi:type="dcterms:W3CDTF">1999-12-15T23:24:24Z</dcterms:created>
  <dcterms:modified xsi:type="dcterms:W3CDTF">2014-08-06T15:35:29Z</dcterms:modified>
  <cp:category/>
  <cp:version/>
  <cp:contentType/>
  <cp:contentStatus/>
</cp:coreProperties>
</file>