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TAC Emiss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<sst xmlns="http://schemas.openxmlformats.org/spreadsheetml/2006/main" count="43" uniqueCount="24">
  <si>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Estimated VOC Emisssion Increases associated with ULSD project (lb/day)</t>
  </si>
  <si>
    <t>ANNUAL EMISSIONS CALCULATIONS</t>
  </si>
  <si>
    <t>CHEMICAL</t>
  </si>
  <si>
    <t>WT%</t>
  </si>
  <si>
    <t>Estimated Emissions (lbs/day)</t>
  </si>
  <si>
    <t>Estimated Emissions (lbs/year)</t>
  </si>
  <si>
    <t>1,3-Butadiene</t>
  </si>
  <si>
    <t>Benzene</t>
  </si>
  <si>
    <t>Chrysene</t>
  </si>
  <si>
    <t>Ethylbenzene</t>
  </si>
  <si>
    <t>Hexane</t>
  </si>
  <si>
    <t>Hydrogen sulfide</t>
  </si>
  <si>
    <t>Indeno[1,2,3-cd]pyrene</t>
  </si>
  <si>
    <t>m-Cresol</t>
  </si>
  <si>
    <t>Naphthalene</t>
  </si>
  <si>
    <t>o-Cresol</t>
  </si>
  <si>
    <t>p-Cresol</t>
  </si>
  <si>
    <t>Phenol</t>
  </si>
  <si>
    <t>Propylene</t>
  </si>
  <si>
    <t>Stryene</t>
  </si>
  <si>
    <t>Toluene</t>
  </si>
  <si>
    <t>Xylenes</t>
  </si>
  <si>
    <t>MAXIMUM HOURLY EMISSIONS CALCULATIONS</t>
  </si>
  <si>
    <t>Estimated Emissions (lbs/hour)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</si>
</sst>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11" fontId="0" fillId="0" borderId="13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20.28125" style="0" bestFit="1" customWidth="1"/>
    <col min="4" max="4" width="11.8515625" style="0" customWidth="1"/>
    <col min="5" max="5" width="10.140625" style="0" customWidth="1"/>
    <col min="7" max="7" width="10.28125" style="0" customWidth="1"/>
    <col min="8" max="8" width="10.57421875" style="0" customWidth="1"/>
  </cols>
  <sheetData>
    <row r="1" ht="12.75">
      <c r="G1" s="1"/>
    </row>
    <row r="3" spans="1:2" ht="12.75">
      <c r="A3">
        <v>16.8</v>
      </c>
      <c r="B3" t="s">
        <v>0</v>
      </c>
    </row>
    <row r="5" spans="1:8" ht="15">
      <c r="A5" s="12" t="s">
        <v>1</v>
      </c>
      <c r="B5" s="12"/>
      <c r="C5" s="12"/>
      <c r="D5" s="12"/>
      <c r="E5" s="12"/>
      <c r="F5" s="12"/>
      <c r="G5" s="2"/>
      <c r="H5" s="2"/>
    </row>
    <row r="6" ht="13.5" thickBot="1"/>
    <row r="7" spans="2:5" ht="39.75" thickBot="1">
      <c r="B7" s="3" t="s">
        <v>2</v>
      </c>
      <c r="C7" s="4" t="s">
        <v>3</v>
      </c>
      <c r="D7" s="5" t="s">
        <v>4</v>
      </c>
      <c r="E7" s="5" t="s">
        <v>5</v>
      </c>
    </row>
    <row r="8" spans="2:5" ht="12.75">
      <c r="B8" s="6" t="s">
        <v>6</v>
      </c>
      <c r="C8" s="6">
        <v>0.01381</v>
      </c>
      <c r="D8" s="6">
        <f aca="true" t="shared" si="0" ref="D8:D23">+C8/100*$A$3</f>
        <v>0.00232008</v>
      </c>
      <c r="E8" s="6">
        <f aca="true" t="shared" si="1" ref="E8:E23">+D8*365</f>
        <v>0.8468292</v>
      </c>
    </row>
    <row r="9" spans="2:5" ht="12.75">
      <c r="B9" s="7" t="s">
        <v>7</v>
      </c>
      <c r="C9" s="7">
        <v>0.34</v>
      </c>
      <c r="D9" s="7">
        <f t="shared" si="0"/>
        <v>0.057120000000000004</v>
      </c>
      <c r="E9" s="7">
        <f t="shared" si="1"/>
        <v>20.8488</v>
      </c>
    </row>
    <row r="10" spans="2:5" ht="12.75">
      <c r="B10" s="7" t="s">
        <v>8</v>
      </c>
      <c r="C10" s="7">
        <v>0.01</v>
      </c>
      <c r="D10" s="7">
        <f t="shared" si="0"/>
        <v>0.00168</v>
      </c>
      <c r="E10" s="7">
        <f t="shared" si="1"/>
        <v>0.6132000000000001</v>
      </c>
    </row>
    <row r="11" spans="2:5" ht="12.75">
      <c r="B11" s="7" t="s">
        <v>9</v>
      </c>
      <c r="C11" s="7">
        <v>0.513</v>
      </c>
      <c r="D11" s="7">
        <f t="shared" si="0"/>
        <v>0.08618400000000001</v>
      </c>
      <c r="E11" s="7">
        <f t="shared" si="1"/>
        <v>31.457160000000005</v>
      </c>
    </row>
    <row r="12" spans="2:5" ht="12.75">
      <c r="B12" s="7" t="s">
        <v>10</v>
      </c>
      <c r="C12" s="7">
        <v>14.27495</v>
      </c>
      <c r="D12" s="7">
        <f t="shared" si="0"/>
        <v>2.3981916</v>
      </c>
      <c r="E12" s="7">
        <f t="shared" si="1"/>
        <v>875.3399340000001</v>
      </c>
    </row>
    <row r="13" spans="2:5" ht="12.75">
      <c r="B13" s="7" t="s">
        <v>11</v>
      </c>
      <c r="C13" s="7">
        <v>0.0452</v>
      </c>
      <c r="D13" s="7">
        <f t="shared" si="0"/>
        <v>0.0075936</v>
      </c>
      <c r="E13" s="7">
        <f t="shared" si="1"/>
        <v>2.771664</v>
      </c>
    </row>
    <row r="14" spans="2:5" ht="12.75">
      <c r="B14" s="7" t="s">
        <v>12</v>
      </c>
      <c r="C14" s="7">
        <v>0.05</v>
      </c>
      <c r="D14" s="7">
        <f t="shared" si="0"/>
        <v>0.008400000000000001</v>
      </c>
      <c r="E14" s="7">
        <f t="shared" si="1"/>
        <v>3.0660000000000003</v>
      </c>
    </row>
    <row r="15" spans="2:5" ht="12.75">
      <c r="B15" s="7" t="s">
        <v>13</v>
      </c>
      <c r="C15" s="7">
        <v>0.01</v>
      </c>
      <c r="D15" s="7">
        <f t="shared" si="0"/>
        <v>0.00168</v>
      </c>
      <c r="E15" s="7">
        <f t="shared" si="1"/>
        <v>0.6132000000000001</v>
      </c>
    </row>
    <row r="16" spans="2:5" ht="12.75">
      <c r="B16" s="7" t="s">
        <v>14</v>
      </c>
      <c r="C16" s="7">
        <v>0.36</v>
      </c>
      <c r="D16" s="7">
        <f t="shared" si="0"/>
        <v>0.06048</v>
      </c>
      <c r="E16" s="7">
        <f t="shared" si="1"/>
        <v>22.0752</v>
      </c>
    </row>
    <row r="17" spans="2:5" ht="12.75">
      <c r="B17" s="7" t="s">
        <v>15</v>
      </c>
      <c r="C17" s="7">
        <v>0.01</v>
      </c>
      <c r="D17" s="7">
        <f t="shared" si="0"/>
        <v>0.00168</v>
      </c>
      <c r="E17" s="7">
        <f t="shared" si="1"/>
        <v>0.6132000000000001</v>
      </c>
    </row>
    <row r="18" spans="2:5" ht="12.75">
      <c r="B18" s="7" t="s">
        <v>16</v>
      </c>
      <c r="C18" s="7">
        <v>0.01</v>
      </c>
      <c r="D18" s="7">
        <f t="shared" si="0"/>
        <v>0.00168</v>
      </c>
      <c r="E18" s="7">
        <f t="shared" si="1"/>
        <v>0.6132000000000001</v>
      </c>
    </row>
    <row r="19" spans="2:5" ht="12.75">
      <c r="B19" s="7" t="s">
        <v>17</v>
      </c>
      <c r="C19" s="7">
        <v>0.01</v>
      </c>
      <c r="D19" s="7">
        <f t="shared" si="0"/>
        <v>0.00168</v>
      </c>
      <c r="E19" s="7">
        <f t="shared" si="1"/>
        <v>0.6132000000000001</v>
      </c>
    </row>
    <row r="20" spans="2:5" ht="12.75">
      <c r="B20" s="7" t="s">
        <v>18</v>
      </c>
      <c r="C20" s="7">
        <v>0.014</v>
      </c>
      <c r="D20" s="7">
        <f t="shared" si="0"/>
        <v>0.0023520000000000004</v>
      </c>
      <c r="E20" s="7">
        <f t="shared" si="1"/>
        <v>0.8584800000000001</v>
      </c>
    </row>
    <row r="21" spans="2:5" ht="12.75">
      <c r="B21" s="7" t="s">
        <v>19</v>
      </c>
      <c r="C21" s="7">
        <v>0.05</v>
      </c>
      <c r="D21" s="7">
        <f t="shared" si="0"/>
        <v>0.008400000000000001</v>
      </c>
      <c r="E21" s="7">
        <f t="shared" si="1"/>
        <v>3.0660000000000003</v>
      </c>
    </row>
    <row r="22" spans="2:5" ht="12.75">
      <c r="B22" s="7" t="s">
        <v>20</v>
      </c>
      <c r="C22" s="7">
        <v>1.65</v>
      </c>
      <c r="D22" s="7">
        <f t="shared" si="0"/>
        <v>0.2772</v>
      </c>
      <c r="E22" s="7">
        <f t="shared" si="1"/>
        <v>101.178</v>
      </c>
    </row>
    <row r="23" spans="2:5" ht="12.75">
      <c r="B23" s="7" t="s">
        <v>21</v>
      </c>
      <c r="C23" s="7">
        <v>2.786</v>
      </c>
      <c r="D23" s="7">
        <f t="shared" si="0"/>
        <v>0.468048</v>
      </c>
      <c r="E23" s="7">
        <f t="shared" si="1"/>
        <v>170.83752</v>
      </c>
    </row>
    <row r="25" spans="6:7" ht="12.75">
      <c r="F25" s="8"/>
      <c r="G25" s="8"/>
    </row>
    <row r="26" spans="1:8" ht="15">
      <c r="A26" s="12" t="s">
        <v>22</v>
      </c>
      <c r="B26" s="12"/>
      <c r="C26" s="12"/>
      <c r="D26" s="12"/>
      <c r="E26" s="12"/>
      <c r="F26" s="12"/>
      <c r="G26" s="2"/>
      <c r="H26" s="2"/>
    </row>
    <row r="27" ht="13.5" thickBot="1"/>
    <row r="28" spans="2:5" ht="39.75" thickBot="1">
      <c r="B28" s="3" t="s">
        <v>2</v>
      </c>
      <c r="C28" s="3" t="s">
        <v>3</v>
      </c>
      <c r="D28" s="5" t="s">
        <v>4</v>
      </c>
      <c r="E28" s="5" t="s">
        <v>23</v>
      </c>
    </row>
    <row r="29" spans="2:5" ht="12.75">
      <c r="B29" s="9" t="s">
        <v>6</v>
      </c>
      <c r="C29" s="9">
        <v>0.01381</v>
      </c>
      <c r="D29" s="9">
        <f aca="true" t="shared" si="2" ref="D29:D44">D8</f>
        <v>0.00232008</v>
      </c>
      <c r="E29" s="10">
        <f aca="true" t="shared" si="3" ref="E29:E44">+D29/24</f>
        <v>9.667E-05</v>
      </c>
    </row>
    <row r="30" spans="2:5" ht="12.75">
      <c r="B30" s="7" t="s">
        <v>7</v>
      </c>
      <c r="C30" s="7">
        <v>0.34</v>
      </c>
      <c r="D30" s="7">
        <f t="shared" si="2"/>
        <v>0.057120000000000004</v>
      </c>
      <c r="E30" s="11">
        <f t="shared" si="3"/>
        <v>0.00238</v>
      </c>
    </row>
    <row r="31" spans="2:5" ht="12.75">
      <c r="B31" s="7" t="s">
        <v>8</v>
      </c>
      <c r="C31" s="7">
        <v>0.01</v>
      </c>
      <c r="D31" s="7">
        <f t="shared" si="2"/>
        <v>0.00168</v>
      </c>
      <c r="E31" s="11">
        <f t="shared" si="3"/>
        <v>7.000000000000001E-05</v>
      </c>
    </row>
    <row r="32" spans="2:5" ht="12.75">
      <c r="B32" s="7" t="s">
        <v>9</v>
      </c>
      <c r="C32" s="7">
        <v>0.513</v>
      </c>
      <c r="D32" s="7">
        <f t="shared" si="2"/>
        <v>0.08618400000000001</v>
      </c>
      <c r="E32" s="11">
        <f t="shared" si="3"/>
        <v>0.0035910000000000004</v>
      </c>
    </row>
    <row r="33" spans="2:5" ht="12.75">
      <c r="B33" s="7" t="s">
        <v>10</v>
      </c>
      <c r="C33" s="7">
        <v>14.27495</v>
      </c>
      <c r="D33" s="7">
        <f t="shared" si="2"/>
        <v>2.3981916</v>
      </c>
      <c r="E33" s="11">
        <f t="shared" si="3"/>
        <v>0.09992465</v>
      </c>
    </row>
    <row r="34" spans="2:5" ht="12.75">
      <c r="B34" s="7" t="s">
        <v>11</v>
      </c>
      <c r="C34" s="7">
        <v>0.0452</v>
      </c>
      <c r="D34" s="7">
        <f t="shared" si="2"/>
        <v>0.0075936</v>
      </c>
      <c r="E34" s="11">
        <f t="shared" si="3"/>
        <v>0.0003164</v>
      </c>
    </row>
    <row r="35" spans="2:5" ht="12.75">
      <c r="B35" s="7" t="s">
        <v>12</v>
      </c>
      <c r="C35" s="7">
        <v>0.05</v>
      </c>
      <c r="D35" s="7">
        <f t="shared" si="2"/>
        <v>0.008400000000000001</v>
      </c>
      <c r="E35" s="11">
        <f t="shared" si="3"/>
        <v>0.00035000000000000005</v>
      </c>
    </row>
    <row r="36" spans="2:5" ht="12.75">
      <c r="B36" s="7" t="s">
        <v>13</v>
      </c>
      <c r="C36" s="7">
        <v>0.01</v>
      </c>
      <c r="D36" s="7">
        <f t="shared" si="2"/>
        <v>0.00168</v>
      </c>
      <c r="E36" s="11">
        <f t="shared" si="3"/>
        <v>7.000000000000001E-05</v>
      </c>
    </row>
    <row r="37" spans="2:5" ht="12.75">
      <c r="B37" s="7" t="s">
        <v>14</v>
      </c>
      <c r="C37" s="7">
        <v>0.36</v>
      </c>
      <c r="D37" s="7">
        <f t="shared" si="2"/>
        <v>0.06048</v>
      </c>
      <c r="E37" s="11">
        <f t="shared" si="3"/>
        <v>0.00252</v>
      </c>
    </row>
    <row r="38" spans="2:5" ht="12.75">
      <c r="B38" s="7" t="s">
        <v>15</v>
      </c>
      <c r="C38" s="7">
        <v>0.01</v>
      </c>
      <c r="D38" s="7">
        <f t="shared" si="2"/>
        <v>0.00168</v>
      </c>
      <c r="E38" s="11">
        <f t="shared" si="3"/>
        <v>7.000000000000001E-05</v>
      </c>
    </row>
    <row r="39" spans="2:5" ht="12.75">
      <c r="B39" s="7" t="s">
        <v>16</v>
      </c>
      <c r="C39" s="7">
        <v>0.01</v>
      </c>
      <c r="D39" s="7">
        <f t="shared" si="2"/>
        <v>0.00168</v>
      </c>
      <c r="E39" s="11">
        <f t="shared" si="3"/>
        <v>7.000000000000001E-05</v>
      </c>
    </row>
    <row r="40" spans="2:5" ht="12.75">
      <c r="B40" s="7" t="s">
        <v>17</v>
      </c>
      <c r="C40" s="7">
        <v>0.01</v>
      </c>
      <c r="D40" s="7">
        <f t="shared" si="2"/>
        <v>0.00168</v>
      </c>
      <c r="E40" s="11">
        <f t="shared" si="3"/>
        <v>7.000000000000001E-05</v>
      </c>
    </row>
    <row r="41" spans="2:5" ht="12.75">
      <c r="B41" s="7" t="s">
        <v>18</v>
      </c>
      <c r="C41" s="7">
        <v>0.014</v>
      </c>
      <c r="D41" s="7">
        <f t="shared" si="2"/>
        <v>0.0023520000000000004</v>
      </c>
      <c r="E41" s="11">
        <f t="shared" si="3"/>
        <v>9.800000000000001E-05</v>
      </c>
    </row>
    <row r="42" spans="2:5" ht="12.75">
      <c r="B42" s="7" t="s">
        <v>19</v>
      </c>
      <c r="C42" s="7">
        <v>0.05</v>
      </c>
      <c r="D42" s="7">
        <f t="shared" si="2"/>
        <v>0.008400000000000001</v>
      </c>
      <c r="E42" s="11">
        <f t="shared" si="3"/>
        <v>0.00035000000000000005</v>
      </c>
    </row>
    <row r="43" spans="2:5" ht="12.75">
      <c r="B43" s="7" t="s">
        <v>20</v>
      </c>
      <c r="C43" s="7">
        <v>1.65</v>
      </c>
      <c r="D43" s="7">
        <f t="shared" si="2"/>
        <v>0.2772</v>
      </c>
      <c r="E43" s="11">
        <f t="shared" si="3"/>
        <v>0.01155</v>
      </c>
    </row>
    <row r="44" spans="2:5" ht="12.75">
      <c r="B44" s="7" t="s">
        <v>21</v>
      </c>
      <c r="C44" s="7">
        <v>2.786</v>
      </c>
      <c r="D44" s="7">
        <f t="shared" si="2"/>
        <v>0.468048</v>
      </c>
      <c r="E44" s="11">
        <f t="shared" si="3"/>
        <v>0.019502000000000002</v>
      </c>
    </row>
  </sheetData>
  <sheetProtection/>
  <mergeCells count="2">
    <mergeCell ref="A26:F26"/>
    <mergeCell ref="A5:F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&amp;C&amp;"Arial,Bold"ATTACHMENT 5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dcterms:created xsi:type="dcterms:W3CDTF">2004-09-09T21:54:27Z</dcterms:created>
  <dcterms:modified xsi:type="dcterms:W3CDTF">2014-08-06T19:16:34Z</dcterms:modified>
  <cp:category/>
  <cp:version/>
  <cp:contentType/>
  <cp:contentStatus/>
</cp:coreProperties>
</file>