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8100" windowHeight="5520" activeTab="0"/>
  </bookViews>
  <sheets>
    <sheet name="Cover" sheetId="1" r:id="rId1"/>
    <sheet name="HRA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<sst xmlns="http://schemas.openxmlformats.org/spreadsheetml/2006/main" count="43" uniqueCount="29">
  <si>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Flue gas flow rate =</t>
  </si>
  <si>
    <t>lb-mole/hr</t>
  </si>
  <si>
    <t>Controlled NOx Emissions from heater</t>
  </si>
  <si>
    <r>
      <t>E = C * M * Q / 10</t>
    </r>
    <r>
      <rPr>
        <vertAlign val="superscript"/>
        <sz val="12"/>
        <rFont val="Arial"/>
        <family val="2"/>
      </rPr>
      <t>6</t>
    </r>
  </si>
  <si>
    <t>where, C is the ppm of NOx, M is the molecular weight of NOx, and Q is the flue gas rate.</t>
  </si>
  <si>
    <t>E =</t>
  </si>
  <si>
    <t>lb/hr</t>
  </si>
  <si>
    <t>lb/day</t>
  </si>
  <si>
    <t>NOx Emissions from New Heater with SCR</t>
  </si>
  <si>
    <t>lb</t>
  </si>
  <si>
    <t>hr</t>
  </si>
  <si>
    <t>NOx Emissions from Existing Heater</t>
  </si>
  <si>
    <t xml:space="preserve">Average previous 2 years of NOx emissions = </t>
  </si>
  <si>
    <t>18.7 lb/day</t>
  </si>
  <si>
    <t>where, C is the ppm of ammonia, M is the molecular weight of ammonia, and Q is the flue gas rate.</t>
  </si>
  <si>
    <t>lb/yr</t>
  </si>
  <si>
    <t>Rule 1401 Evaluation for Ammonia Slip</t>
  </si>
  <si>
    <t>Ammonia Slip Emissions from SCR</t>
  </si>
  <si>
    <t>Chronic</t>
  </si>
  <si>
    <t>Acute</t>
  </si>
  <si>
    <r>
      <t>Screening Thresholds</t>
    </r>
    <r>
      <rPr>
        <vertAlign val="superscript"/>
        <sz val="12"/>
        <rFont val="Arial"/>
        <family val="2"/>
      </rPr>
      <t>(1)</t>
    </r>
  </si>
  <si>
    <t>lbs/yr</t>
  </si>
  <si>
    <t>lbs/hr</t>
  </si>
  <si>
    <t>Ammonia Emissions</t>
  </si>
  <si>
    <t>Threshold Exceeded?</t>
  </si>
  <si>
    <t>No</t>
  </si>
  <si>
    <t>(1)  Thresholds from SCAQMD Risk Assessment Procedures for Rules 1402 and 212, Attachment K, Table 1A at 100 meters.</t>
  </si>
  <si>
    <t xml:space="preserve">APPENDIX A                                                                                                       </t>
  </si>
  <si>
    <t>AMMONIA HEALTH RISK ASSESSMENT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</si>
</sst>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2"/>
      <name val="Arial"/>
      <family val="0"/>
    </font>
    <font>
      <sz val="11"/>
      <color indexed="8"/>
      <name val="Calibri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2"/>
      <name val="Times"/>
      <family val="1"/>
    </font>
    <font>
      <b/>
      <u val="single"/>
      <sz val="14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6</xdr:row>
      <xdr:rowOff>28575</xdr:rowOff>
    </xdr:from>
    <xdr:to>
      <xdr:col>2</xdr:col>
      <xdr:colOff>85725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12001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647700</xdr:colOff>
      <xdr:row>6</xdr:row>
      <xdr:rowOff>28575</xdr:rowOff>
    </xdr:from>
    <xdr:to>
      <xdr:col>3</xdr:col>
      <xdr:colOff>85725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12001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485775</xdr:colOff>
      <xdr:row>19</xdr:row>
      <xdr:rowOff>28575</xdr:rowOff>
    </xdr:from>
    <xdr:to>
      <xdr:col>2</xdr:col>
      <xdr:colOff>85725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66900" y="37052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647700</xdr:colOff>
      <xdr:row>19</xdr:row>
      <xdr:rowOff>28575</xdr:rowOff>
    </xdr:from>
    <xdr:to>
      <xdr:col>3</xdr:col>
      <xdr:colOff>85725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09850" y="37052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A16"/>
  <sheetViews>
    <sheetView tabSelected="1" zoomScalePageLayoutView="0" workbookViewId="0" topLeftCell="A1">
      <selection activeCell="A17" sqref="A17"/>
    </sheetView>
  </sheetViews>
  <sheetFormatPr defaultColWidth="8.88671875" defaultRowHeight="15"/>
  <sheetData>
    <row r="14" ht="17.25">
      <c r="A14" s="11" t="s">
        <v>27</v>
      </c>
    </row>
    <row r="16" ht="15">
      <c r="A16" s="10" t="s">
        <v>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="60" zoomScalePageLayoutView="0" workbookViewId="0" topLeftCell="A1">
      <selection activeCell="A31" sqref="A31"/>
    </sheetView>
  </sheetViews>
  <sheetFormatPr defaultColWidth="8.88671875" defaultRowHeight="15"/>
  <cols>
    <col min="1" max="1" width="16.10546875" style="0" bestFit="1" customWidth="1"/>
    <col min="2" max="2" width="6.77734375" style="0" customWidth="1"/>
    <col min="3" max="3" width="8.6640625" style="0" bestFit="1" customWidth="1"/>
    <col min="4" max="4" width="6.21484375" style="0" customWidth="1"/>
    <col min="5" max="5" width="2.3359375" style="0" customWidth="1"/>
  </cols>
  <sheetData>
    <row r="1" ht="15">
      <c r="A1" s="7" t="s">
        <v>8</v>
      </c>
    </row>
    <row r="2" spans="1:3" ht="15">
      <c r="A2" t="s">
        <v>0</v>
      </c>
      <c r="B2">
        <v>1257.9</v>
      </c>
      <c r="C2" t="s">
        <v>1</v>
      </c>
    </row>
    <row r="4" ht="15">
      <c r="A4" t="s">
        <v>2</v>
      </c>
    </row>
    <row r="5" spans="1:2" ht="17.25">
      <c r="A5" t="s">
        <v>3</v>
      </c>
      <c r="B5" t="s">
        <v>4</v>
      </c>
    </row>
    <row r="7" spans="1:5" ht="15">
      <c r="A7" s="3" t="s">
        <v>5</v>
      </c>
      <c r="B7" s="6">
        <v>5</v>
      </c>
      <c r="C7" s="6">
        <v>46.01</v>
      </c>
      <c r="D7" s="6">
        <v>1257.9</v>
      </c>
      <c r="E7" s="2" t="s">
        <v>9</v>
      </c>
    </row>
    <row r="8" spans="3:5" ht="15">
      <c r="C8" s="1">
        <v>1000000</v>
      </c>
      <c r="E8" t="s">
        <v>10</v>
      </c>
    </row>
    <row r="9" spans="1:3" ht="15">
      <c r="A9" s="3" t="s">
        <v>5</v>
      </c>
      <c r="B9" s="5">
        <f>B7*C7*D7/C8</f>
        <v>0.289379895</v>
      </c>
      <c r="C9" t="s">
        <v>6</v>
      </c>
    </row>
    <row r="10" spans="1:3" ht="15">
      <c r="A10" s="3" t="s">
        <v>5</v>
      </c>
      <c r="B10" s="4">
        <f>B9*24</f>
        <v>6.94511748</v>
      </c>
      <c r="C10" t="s">
        <v>7</v>
      </c>
    </row>
    <row r="12" ht="15">
      <c r="A12" s="8" t="s">
        <v>11</v>
      </c>
    </row>
    <row r="14" spans="1:5" ht="15">
      <c r="A14" t="s">
        <v>12</v>
      </c>
      <c r="E14" t="s">
        <v>13</v>
      </c>
    </row>
    <row r="16" ht="15">
      <c r="A16" s="7" t="s">
        <v>17</v>
      </c>
    </row>
    <row r="18" spans="1:2" ht="17.25">
      <c r="A18" t="s">
        <v>3</v>
      </c>
      <c r="B18" t="s">
        <v>14</v>
      </c>
    </row>
    <row r="20" spans="1:5" ht="15">
      <c r="A20" s="3" t="s">
        <v>5</v>
      </c>
      <c r="B20" s="6">
        <v>5</v>
      </c>
      <c r="C20" s="6">
        <v>17.03</v>
      </c>
      <c r="D20" s="6">
        <v>1257.9</v>
      </c>
      <c r="E20" s="2" t="s">
        <v>9</v>
      </c>
    </row>
    <row r="21" spans="3:5" ht="15">
      <c r="C21" s="1">
        <v>1000000</v>
      </c>
      <c r="E21" t="s">
        <v>10</v>
      </c>
    </row>
    <row r="22" spans="1:3" ht="15">
      <c r="A22" s="3" t="s">
        <v>5</v>
      </c>
      <c r="B22" s="5">
        <f>B20*C20*D20/C21</f>
        <v>0.10711018500000001</v>
      </c>
      <c r="C22" t="s">
        <v>6</v>
      </c>
    </row>
    <row r="23" spans="1:3" ht="15">
      <c r="A23" s="3" t="s">
        <v>5</v>
      </c>
      <c r="B23" s="4">
        <f>B22*24</f>
        <v>2.57064444</v>
      </c>
      <c r="C23" t="s">
        <v>7</v>
      </c>
    </row>
    <row r="24" spans="1:3" ht="15">
      <c r="A24" s="3" t="s">
        <v>5</v>
      </c>
      <c r="B24" s="4">
        <f>B23*365</f>
        <v>938.2852206</v>
      </c>
      <c r="C24" t="s">
        <v>15</v>
      </c>
    </row>
    <row r="26" ht="15">
      <c r="A26" s="8" t="s">
        <v>16</v>
      </c>
    </row>
    <row r="28" spans="1:7" ht="17.25">
      <c r="A28" t="s">
        <v>20</v>
      </c>
      <c r="D28" t="s">
        <v>23</v>
      </c>
      <c r="G28" t="s">
        <v>24</v>
      </c>
    </row>
    <row r="29" spans="1:7" ht="15">
      <c r="A29" s="3" t="s">
        <v>18</v>
      </c>
      <c r="B29">
        <v>23900</v>
      </c>
      <c r="C29" t="s">
        <v>21</v>
      </c>
      <c r="D29" s="4">
        <f>B24</f>
        <v>938.2852206</v>
      </c>
      <c r="E29" t="s">
        <v>21</v>
      </c>
      <c r="G29" t="s">
        <v>25</v>
      </c>
    </row>
    <row r="30" spans="1:7" ht="15">
      <c r="A30" s="3" t="s">
        <v>19</v>
      </c>
      <c r="B30">
        <v>8.57</v>
      </c>
      <c r="C30" t="s">
        <v>22</v>
      </c>
      <c r="D30" s="5">
        <f>B22</f>
        <v>0.10711018500000001</v>
      </c>
      <c r="E30" t="s">
        <v>22</v>
      </c>
      <c r="G30" t="s">
        <v>25</v>
      </c>
    </row>
    <row r="31" ht="15">
      <c r="A31" s="9" t="s">
        <v>26</v>
      </c>
    </row>
  </sheetData>
  <sheetProtection/>
  <printOptions/>
  <pageMargins left="0.75" right="0.75" top="1" bottom="1" header="0.5" footer="0.5"/>
  <pageSetup fitToHeight="1" fitToWidth="1" horizontalDpi="400" verticalDpi="400" orientation="landscape" r:id="rId2"/>
  <headerFooter alignWithMargins="0">
    <oddHeader>&amp;CConocoPhillips
Emissions of NOx and Ammonia from New SCR</oddHeader>
    <oddFooter>&amp;L&amp;8m:\mrb\2221\&amp;F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Baverman</dc:creator>
  <cp:keywords/>
  <dc:description/>
  <cp:lastModifiedBy>dsasaki</cp:lastModifiedBy>
  <cp:lastPrinted>2005-06-19T23:32:22Z</cp:lastPrinted>
  <dcterms:created xsi:type="dcterms:W3CDTF">2005-04-26T17:03:04Z</dcterms:created>
  <dcterms:modified xsi:type="dcterms:W3CDTF">2014-08-06T19:22:44Z</dcterms:modified>
  <cp:category/>
  <cp:version/>
  <cp:contentType/>
  <cp:contentStatus/>
</cp:coreProperties>
</file>