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qmdgov.sharepoint.com/sites/PortsandRailISR/Shared Documents/Railyard/PR2306 Rule Development/03_75 Day Documents/02_Staff Report/"/>
    </mc:Choice>
  </mc:AlternateContent>
  <xr:revisionPtr revIDLastSave="0" documentId="10_ncr:8000_{83A08F31-035D-4093-BC2A-B6E4A92DA789}" xr6:coauthVersionLast="47" xr6:coauthVersionMax="47" xr10:uidLastSave="{00000000-0000-0000-0000-000000000000}"/>
  <bookViews>
    <workbookView xWindow="16354" yWindow="-103" windowWidth="21600" windowHeight="13869" activeTab="1" xr2:uid="{19BECDEA-F785-4688-947D-3489155B3E46}"/>
  </bookViews>
  <sheets>
    <sheet name="Reports" sheetId="22" r:id="rId1"/>
    <sheet name="Notifications" sheetId="24" r:id="rId2"/>
    <sheet name="2305 initial site info language" sheetId="1" state="hidden" r:id="rId3"/>
  </sheets>
  <definedNames>
    <definedName name="_ftn1" localSheetId="2">'2305 initial site info language'!$B$10</definedName>
    <definedName name="_ftnref1" localSheetId="2">'2305 initial site info 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4" l="1"/>
  <c r="I9" i="24"/>
  <c r="H9" i="24"/>
  <c r="G9" i="24"/>
  <c r="F9" i="24"/>
  <c r="E9" i="24"/>
  <c r="D9" i="24"/>
  <c r="F9" i="22"/>
  <c r="E9" i="22"/>
  <c r="G9" i="22"/>
  <c r="D9" i="22"/>
</calcChain>
</file>

<file path=xl/sharedStrings.xml><?xml version="1.0" encoding="utf-8"?>
<sst xmlns="http://schemas.openxmlformats.org/spreadsheetml/2006/main" count="39" uniqueCount="31">
  <si>
    <t>Staff</t>
  </si>
  <si>
    <t>Burdened Hourly Rate</t>
  </si>
  <si>
    <t>Initial Facility Information Report</t>
  </si>
  <si>
    <t>Initial Zero Emission Infrastructure Report</t>
  </si>
  <si>
    <t>Milestone Compliance Report</t>
  </si>
  <si>
    <t>Zero Emission Infrastructure Status Update Report</t>
  </si>
  <si>
    <t>Planning &amp; Rules Manager</t>
  </si>
  <si>
    <t>Program Supervisor</t>
  </si>
  <si>
    <t>Air Quality Specialist</t>
  </si>
  <si>
    <t>Air Quality Inspector II</t>
  </si>
  <si>
    <t>Change of Freight Rail Yard Operator</t>
  </si>
  <si>
    <t>Freight Rail Yard Shutdown</t>
  </si>
  <si>
    <t>Exceedance of Low Activity Exemption Threshold</t>
  </si>
  <si>
    <t>PR 2305</t>
  </si>
  <si>
    <t>Initial Site Information Report Information</t>
  </si>
  <si>
    <t>Change of Freight Rail Yard Owner</t>
  </si>
  <si>
    <r>
      <rPr>
        <b/>
        <sz val="11"/>
        <color theme="1"/>
        <rFont val="Calibri"/>
        <family val="2"/>
        <scheme val="minor"/>
      </rPr>
      <t>Warehouse size</t>
    </r>
    <r>
      <rPr>
        <sz val="11"/>
        <color theme="1"/>
        <rFont val="Calibri"/>
        <family val="2"/>
        <scheme val="minor"/>
      </rPr>
      <t>, and square footage that may be used for warehousing activities within their operational control
(i) If the warehouse building has less than 100,000 square feet that may be used for warehousing activities, then no additional information pursuant to subparagraphs (e)(2)(B) 
through (e)(2)(G) is required.
(ii) Any operator leasing less than 50,000 square feet of warehouse space that may be used for warehousing activities is not required to report additional information pursuant to  subparagraphs (e)(2)(B) through (e)(2)(G), unless the same parent company owns or controls multiple operators in the same building who collectively use greater than or equal to  50,000 square feet of warehousing space for warehousing activity</t>
    </r>
  </si>
  <si>
    <r>
      <t xml:space="preserve">Actual truck trip data, including:
(i) </t>
    </r>
    <r>
      <rPr>
        <b/>
        <sz val="11"/>
        <color theme="1"/>
        <rFont val="Calibri"/>
        <family val="2"/>
        <scheme val="minor"/>
      </rPr>
      <t>Number of truck trips in the previous 12-month</t>
    </r>
    <r>
      <rPr>
        <sz val="11"/>
        <color theme="1"/>
        <rFont val="Calibri"/>
        <family val="2"/>
        <scheme val="minor"/>
      </rPr>
      <t xml:space="preserve"> period for the warehouse operator at that warehouse;
(ii) </t>
    </r>
    <r>
      <rPr>
        <b/>
        <sz val="11"/>
        <color theme="1"/>
        <rFont val="Calibri"/>
        <family val="2"/>
        <scheme val="minor"/>
      </rPr>
      <t>Number of truck trips anticipated</t>
    </r>
    <r>
      <rPr>
        <sz val="11"/>
        <color theme="1"/>
        <rFont val="Calibri"/>
        <family val="2"/>
        <scheme val="minor"/>
      </rPr>
      <t xml:space="preserve"> for the next applicable 12-month compliance period in subdivision (d); and 
(iii) For the purposes of this subparagraph, truck trips shall be reported in two categories. The first category shall include all trucks or tractors using a facility’s truck gate or driveway that are truck Class 2b through truck Class 7, or straight trucks if truck class information is not available. The secondcategory shall include all trucks and tractors that are truck Class 8, or all tractors if truck class information is not available</t>
    </r>
  </si>
  <si>
    <r>
      <rPr>
        <b/>
        <sz val="11"/>
        <color theme="1"/>
        <rFont val="Calibri"/>
        <family val="2"/>
        <scheme val="minor"/>
      </rPr>
      <t>If the warehouse operator owns or leases on-road trucks or tractors that serve that warehouse</t>
    </r>
    <r>
      <rPr>
        <sz val="11"/>
        <color theme="1"/>
        <rFont val="Calibri"/>
        <family val="2"/>
        <scheme val="minor"/>
      </rPr>
      <t xml:space="preserve">, the Initial Site Information Report shall include </t>
    </r>
    <r>
      <rPr>
        <b/>
        <sz val="11"/>
        <color theme="1"/>
        <rFont val="Calibri"/>
        <family val="2"/>
        <scheme val="minor"/>
      </rPr>
      <t xml:space="preserve">fleet data, for the previous 12-month </t>
    </r>
    <r>
      <rPr>
        <sz val="11"/>
        <color theme="1"/>
        <rFont val="Calibri"/>
        <family val="2"/>
        <scheme val="minor"/>
      </rPr>
      <t>period including: 
(i) Number of trucks and tractors in the fleet serving that warehouse, by truck class, and fuel type; 
(ii) Total VMT by truck class and fuel type; and
(iii) Typical dwell time at the facility by truck class; and 
(iv) Information about which trucks or tractors are owned or leased.</t>
    </r>
  </si>
  <si>
    <r>
      <rPr>
        <b/>
        <sz val="11"/>
        <color theme="1"/>
        <rFont val="Calibri"/>
        <family val="2"/>
        <scheme val="minor"/>
      </rPr>
      <t>If the warehouse has an alternative fueling station(s) or electric charging station(s) located onsit</t>
    </r>
    <r>
      <rPr>
        <sz val="11"/>
        <color theme="1"/>
        <rFont val="Calibri"/>
        <family val="2"/>
        <scheme val="minor"/>
      </rPr>
      <t>e, the Initial Site Information Report shall include:
(i) Number of electric chargers/alternative fueling stations installed and the date of installation. The report must include the level for each electric charging station. Foralternative_x0002_fueling stations, the report must include the fuel type, maximum fuel dispensing rate, the maximum amount of fuel that can be dispensed daily, and the pressure of the fueling 
system, if applicable;
(ii) Types of vehicles served;
(iii) Total fuel dispensed and/or charging provided in the previous 12-month period.</t>
    </r>
  </si>
  <si>
    <r>
      <rPr>
        <b/>
        <sz val="11"/>
        <color theme="1"/>
        <rFont val="Calibri"/>
        <family val="2"/>
        <scheme val="minor"/>
      </rPr>
      <t>If the warehouse operator has yard trucks that are used at that warehouse facility</t>
    </r>
    <r>
      <rPr>
        <sz val="11"/>
        <color theme="1"/>
        <rFont val="Calibri"/>
        <family val="2"/>
        <scheme val="minor"/>
      </rPr>
      <t>, the Initial Site Information Report shall include: 
(i) Number of yard trucks used in the previous 12-month period, and indicate which of these are registered as motor vehicles under Vehicle Code section 4000, et seq.; 
(ii) Fuel type and engine size; and 
(iii) Total annual hours of operation of all yard trucks for the previous 12-month period.</t>
    </r>
  </si>
  <si>
    <r>
      <rPr>
        <b/>
        <sz val="11"/>
        <color theme="1"/>
        <rFont val="Calibri"/>
        <family val="2"/>
        <scheme val="minor"/>
      </rPr>
      <t>If the warehouse has onsite alternative energy generation equipment and/or onsite energy storage equipment</t>
    </r>
    <r>
      <rPr>
        <sz val="11"/>
        <color theme="1"/>
        <rFont val="Calibri"/>
        <family val="2"/>
        <scheme val="minor"/>
      </rPr>
      <t>, the Initial Site Information Report shall include: 
(i) The type and rated capacity of the alternative energy generation system in kilowatts and kilowatt-hours per year, and/or rated capacity of the energy storage system in kilowatt-hours, as applicable. 
(ii) The total energy generation and/or usage of the energy storage system in kilowatt hours expected during the next applicable compliance period in subdivision (d)</t>
    </r>
  </si>
  <si>
    <t>The Initial Site Information Report shall include whether the warehouse operator anticipates earning WAIRE Points from the WAIRE Menu, from a Custom WAIRE Plan, or by choosing to pay a mitigation fee, or the combination thereof, for the next applicable compliance period in subdivision (d). If the warehouse operator anticipates using the WAIRE Menu, the anticipated actions in the WAIRE Menu shall be reported. The actual WAIRE Menu items used for compliance can be from the methods reported in the Initial Site Information Report, or from any other category in the WAIRE Menu, or any other method to earn WAIRE Points in paragraph (d)(2)</t>
  </si>
  <si>
    <t>Total Staff Costs per Report</t>
  </si>
  <si>
    <t>Proposed Freight Rail Yard Construction, Conversion, or Expansion Notification</t>
  </si>
  <si>
    <t>Initial</t>
  </si>
  <si>
    <t>Fees for PR 316.2 Notifications*</t>
  </si>
  <si>
    <t>Secondary</t>
  </si>
  <si>
    <t>Fees for PR 316.2 Reports*</t>
  </si>
  <si>
    <r>
      <t>Total Staff Costs per Notification</t>
    </r>
    <r>
      <rPr>
        <b/>
        <vertAlign val="superscript"/>
        <sz val="10"/>
        <color theme="1"/>
        <rFont val="Times New Roman"/>
        <family val="1"/>
      </rPr>
      <t>41</t>
    </r>
  </si>
  <si>
    <t>South Coast AQMD Staff Analysis Time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</si>
</sst>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0.0"/>
  </numFmts>
  <fonts count="14" x14ac:knownFonts="1">
    <font>
      <sz val="11"/>
      <color theme="1"/>
      <name val="Calibri"/>
      <family val="2"/>
      <scheme val="minor"/>
    </font>
    <font>
      <b/>
      <sz val="11"/>
      <color theme="1"/>
      <name val="Calibri"/>
      <family val="2"/>
      <scheme val="minor"/>
    </font>
    <font>
      <sz val="12"/>
      <color theme="1"/>
      <name val="Times New Roman"/>
      <family val="1"/>
    </font>
    <font>
      <u/>
      <sz val="11"/>
      <color theme="10"/>
      <name val="Calibri"/>
      <family val="2"/>
      <scheme val="minor"/>
    </font>
    <font>
      <b/>
      <sz val="12"/>
      <color rgb="FF000000"/>
      <name val="Times New Roman"/>
      <family val="1"/>
    </font>
    <font>
      <b/>
      <sz val="12"/>
      <name val="Times New Roman"/>
      <family val="1"/>
    </font>
    <font>
      <b/>
      <sz val="11"/>
      <color theme="1"/>
      <name val="Times New Roman"/>
      <family val="1"/>
    </font>
    <font>
      <sz val="11"/>
      <color theme="1"/>
      <name val="Calibri"/>
      <family val="2"/>
      <scheme val="minor"/>
    </font>
    <font>
      <b/>
      <sz val="10"/>
      <color theme="1"/>
      <name val="Times New Roman"/>
      <family val="1"/>
    </font>
    <font>
      <b/>
      <vertAlign val="superscript"/>
      <sz val="10"/>
      <color theme="1"/>
      <name val="Times New Roman"/>
      <family val="1"/>
    </font>
    <font>
      <sz val="11"/>
      <color theme="1"/>
      <name val="Times New Roman"/>
      <family val="1"/>
    </font>
    <font>
      <i/>
      <sz val="11"/>
      <color theme="1"/>
      <name val="Times New Roman"/>
      <family val="1"/>
    </font>
    <font>
      <b/>
      <sz val="14"/>
      <color theme="1"/>
      <name val="Times New Roman"/>
      <family val="1"/>
    </font>
    <font>
      <i/>
      <sz val="14"/>
      <color theme="1"/>
      <name val="Times New Roman"/>
      <family val="1"/>
    </font>
  </fonts>
  <fills count="7">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31">
    <xf numFmtId="0" fontId="0" fillId="0" borderId="0" xfId="0"/>
    <xf numFmtId="0" fontId="3" fillId="0" borderId="0" xfId="1" applyAlignment="1">
      <alignment horizontal="justify" vertical="center"/>
    </xf>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8"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10" fillId="0" borderId="0" xfId="0" applyFont="1"/>
    <xf numFmtId="0" fontId="11" fillId="4" borderId="1" xfId="0" applyFont="1" applyFill="1" applyBorder="1" applyAlignment="1">
      <alignment horizontal="center"/>
    </xf>
    <xf numFmtId="0" fontId="11" fillId="3" borderId="1" xfId="0" applyFont="1" applyFill="1" applyBorder="1" applyAlignment="1">
      <alignment horizontal="center"/>
    </xf>
    <xf numFmtId="44" fontId="6" fillId="0" borderId="1" xfId="3" applyFont="1" applyBorder="1" applyAlignment="1">
      <alignment horizontal="center"/>
    </xf>
    <xf numFmtId="44" fontId="10" fillId="0" borderId="0" xfId="0" applyNumberFormat="1" applyFont="1"/>
    <xf numFmtId="2" fontId="10" fillId="0" borderId="1" xfId="0" applyNumberFormat="1" applyFont="1" applyBorder="1" applyAlignment="1">
      <alignment horizontal="center" vertical="center"/>
    </xf>
    <xf numFmtId="8" fontId="6" fillId="0" borderId="1" xfId="0" applyNumberFormat="1" applyFont="1" applyBorder="1"/>
    <xf numFmtId="2" fontId="10" fillId="0" borderId="1" xfId="2" applyNumberFormat="1" applyFont="1" applyBorder="1" applyAlignment="1">
      <alignment horizontal="center" vertical="center"/>
    </xf>
    <xf numFmtId="0" fontId="12" fillId="5" borderId="1" xfId="0" applyFont="1" applyFill="1" applyBorder="1" applyAlignment="1">
      <alignment horizontal="left"/>
    </xf>
    <xf numFmtId="0" fontId="6" fillId="0" borderId="1" xfId="0" applyFont="1" applyBorder="1" applyAlignment="1">
      <alignment horizontal="center"/>
    </xf>
    <xf numFmtId="0" fontId="11" fillId="6" borderId="1" xfId="0" applyFont="1" applyFill="1" applyBorder="1" applyAlignment="1">
      <alignment horizontal="left"/>
    </xf>
    <xf numFmtId="0" fontId="8" fillId="0" borderId="1" xfId="0" applyFont="1" applyBorder="1" applyAlignment="1">
      <alignment horizontal="center"/>
    </xf>
    <xf numFmtId="0" fontId="12" fillId="5" borderId="5" xfId="0" applyFont="1" applyFill="1" applyBorder="1" applyAlignment="1">
      <alignment horizontal="left"/>
    </xf>
    <xf numFmtId="0" fontId="12" fillId="5" borderId="6" xfId="0" applyFont="1" applyFill="1" applyBorder="1" applyAlignment="1">
      <alignment horizontal="left"/>
    </xf>
    <xf numFmtId="0" fontId="12" fillId="5" borderId="7" xfId="0" applyFont="1" applyFill="1" applyBorder="1" applyAlignment="1">
      <alignment horizontal="left"/>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6" borderId="3" xfId="0" applyFont="1" applyFill="1" applyBorder="1" applyAlignment="1">
      <alignment horizontal="left"/>
    </xf>
    <xf numFmtId="0" fontId="13" fillId="6" borderId="2" xfId="0" applyFont="1" applyFill="1" applyBorder="1" applyAlignment="1">
      <alignment horizontal="left"/>
    </xf>
    <xf numFmtId="0" fontId="13" fillId="6" borderId="4" xfId="0" applyFont="1" applyFill="1" applyBorder="1" applyAlignment="1">
      <alignment horizontal="left"/>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76B3-D1F2-4CFB-81B7-2326A6A9E7BF}">
  <dimension ref="B2:G9"/>
  <sheetViews>
    <sheetView zoomScale="120" zoomScaleNormal="120" workbookViewId="0">
      <selection activeCell="C5" sqref="C5"/>
    </sheetView>
  </sheetViews>
  <sheetFormatPr defaultRowHeight="15" x14ac:dyDescent="0.25"/>
  <cols>
    <col min="2" max="2" width="16" customWidth="1"/>
    <col min="3" max="3" width="15.5703125" customWidth="1"/>
    <col min="4" max="4" width="14.5703125" customWidth="1"/>
    <col min="5" max="5" width="15.7109375" customWidth="1"/>
    <col min="6" max="6" width="13.5703125" customWidth="1"/>
    <col min="7" max="7" width="16.5703125" customWidth="1"/>
  </cols>
  <sheetData>
    <row r="2" spans="2:7" ht="18.75" x14ac:dyDescent="0.3">
      <c r="B2" s="17" t="s">
        <v>28</v>
      </c>
      <c r="C2" s="17"/>
      <c r="D2" s="17"/>
      <c r="E2" s="17"/>
      <c r="F2" s="17"/>
      <c r="G2" s="17"/>
    </row>
    <row r="3" spans="2:7" x14ac:dyDescent="0.25">
      <c r="B3" s="19" t="s">
        <v>30</v>
      </c>
      <c r="C3" s="19"/>
      <c r="D3" s="19"/>
      <c r="E3" s="19"/>
      <c r="F3" s="19"/>
      <c r="G3" s="19"/>
    </row>
    <row r="4" spans="2:7" ht="78.599999999999994" customHeight="1" x14ac:dyDescent="0.25">
      <c r="B4" s="6" t="s">
        <v>0</v>
      </c>
      <c r="C4" s="6" t="s">
        <v>1</v>
      </c>
      <c r="D4" s="6" t="s">
        <v>2</v>
      </c>
      <c r="E4" s="6" t="s">
        <v>3</v>
      </c>
      <c r="F4" s="5" t="s">
        <v>4</v>
      </c>
      <c r="G4" s="6" t="s">
        <v>5</v>
      </c>
    </row>
    <row r="5" spans="2:7" ht="47.25" x14ac:dyDescent="0.25">
      <c r="B5" s="4" t="s">
        <v>6</v>
      </c>
      <c r="C5" s="7">
        <v>149.71</v>
      </c>
      <c r="D5" s="8">
        <v>1</v>
      </c>
      <c r="E5" s="8">
        <v>0.5</v>
      </c>
      <c r="F5" s="8">
        <v>6</v>
      </c>
      <c r="G5" s="8">
        <v>0.5</v>
      </c>
    </row>
    <row r="6" spans="2:7" ht="31.5" x14ac:dyDescent="0.25">
      <c r="B6" s="4" t="s">
        <v>7</v>
      </c>
      <c r="C6" s="7">
        <v>135.56</v>
      </c>
      <c r="D6" s="8">
        <v>6</v>
      </c>
      <c r="E6" s="8">
        <v>1</v>
      </c>
      <c r="F6" s="8">
        <v>20</v>
      </c>
      <c r="G6" s="8">
        <v>1</v>
      </c>
    </row>
    <row r="7" spans="2:7" ht="31.5" x14ac:dyDescent="0.25">
      <c r="B7" s="4" t="s">
        <v>8</v>
      </c>
      <c r="C7" s="7">
        <v>118.42</v>
      </c>
      <c r="D7" s="8">
        <v>12</v>
      </c>
      <c r="E7" s="8">
        <v>2.5</v>
      </c>
      <c r="F7" s="8">
        <v>60</v>
      </c>
      <c r="G7" s="8">
        <v>2.5</v>
      </c>
    </row>
    <row r="8" spans="2:7" ht="31.5" x14ac:dyDescent="0.25">
      <c r="B8" s="4" t="s">
        <v>9</v>
      </c>
      <c r="C8" s="7">
        <v>101.36</v>
      </c>
      <c r="D8" s="8">
        <v>10</v>
      </c>
      <c r="E8" s="8">
        <v>10</v>
      </c>
      <c r="F8" s="8">
        <v>10</v>
      </c>
      <c r="G8" s="8">
        <v>10</v>
      </c>
    </row>
    <row r="9" spans="2:7" x14ac:dyDescent="0.25">
      <c r="B9" s="18" t="s">
        <v>23</v>
      </c>
      <c r="C9" s="18"/>
      <c r="D9" s="15">
        <f>($C$5*D5)+($C$6*D6)+($C$7*D7)+($C$8*D8)</f>
        <v>3397.71</v>
      </c>
      <c r="E9" s="15">
        <f>($C$5*E5)+($C$6*E6)+($C$7*E7)+($C$8*E8)</f>
        <v>1520.0650000000001</v>
      </c>
      <c r="F9" s="15">
        <f>($C$5*F5)+($C$6*F6)+($C$7*F7)+($C$8*F8)</f>
        <v>11728.26</v>
      </c>
      <c r="G9" s="15">
        <f>($C$5*G5)+($C$6*G6)+($C$7*G7)+($C$8*G8)</f>
        <v>1520.0650000000001</v>
      </c>
    </row>
  </sheetData>
  <sheetProtection algorithmName="SHA-512" hashValue="oy1ZhFzZ9fLgt1tmsKSh7/5vmjiWxv/J+UgrRUZg41pDMxgBN80bqnOn8Fc9UoFPvuMwpB2jr8K0ADxrRrtCiw==" saltValue="bGBCfcJe+/bvBq2IqpnQ7g==" spinCount="100000" sheet="1" objects="1" scenarios="1"/>
  <mergeCells count="3">
    <mergeCell ref="B2:G2"/>
    <mergeCell ref="B9:C9"/>
    <mergeCell ref="B3:G3"/>
  </mergeCells>
  <pageMargins left="0.7" right="0.7" top="0.75" bottom="0.75" header="0.3" footer="0.3"/>
  <pageSetup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4EE6-A9BD-4D0B-BCAF-D6A9D9AF39BD}">
  <dimension ref="B2:J10"/>
  <sheetViews>
    <sheetView tabSelected="1" zoomScale="120" zoomScaleNormal="120" workbookViewId="0">
      <selection activeCell="H8" sqref="H8"/>
    </sheetView>
  </sheetViews>
  <sheetFormatPr defaultRowHeight="15" x14ac:dyDescent="0.25"/>
  <cols>
    <col min="1" max="1" width="9.140625" style="9"/>
    <col min="2" max="2" width="17.42578125" style="9" customWidth="1"/>
    <col min="3" max="3" width="15.5703125" style="9" customWidth="1"/>
    <col min="4" max="7" width="12.140625" style="9" customWidth="1"/>
    <col min="8" max="8" width="12.7109375" style="9" customWidth="1"/>
    <col min="9" max="9" width="13.7109375" style="9" customWidth="1"/>
    <col min="10" max="10" width="18.7109375" style="9" customWidth="1"/>
    <col min="11" max="16384" width="9.140625" style="9"/>
  </cols>
  <sheetData>
    <row r="2" spans="2:10" ht="18.75" x14ac:dyDescent="0.3">
      <c r="B2" s="21" t="s">
        <v>26</v>
      </c>
      <c r="C2" s="22"/>
      <c r="D2" s="22"/>
      <c r="E2" s="22"/>
      <c r="F2" s="22"/>
      <c r="G2" s="22"/>
      <c r="H2" s="22"/>
      <c r="I2" s="22"/>
      <c r="J2" s="23"/>
    </row>
    <row r="3" spans="2:10" ht="18.75" x14ac:dyDescent="0.3">
      <c r="B3" s="28" t="s">
        <v>30</v>
      </c>
      <c r="C3" s="29"/>
      <c r="D3" s="29"/>
      <c r="E3" s="29"/>
      <c r="F3" s="29"/>
      <c r="G3" s="29"/>
      <c r="H3" s="29"/>
      <c r="I3" s="29"/>
      <c r="J3" s="30"/>
    </row>
    <row r="4" spans="2:10" ht="86.25" customHeight="1" x14ac:dyDescent="0.25">
      <c r="B4" s="26" t="s">
        <v>0</v>
      </c>
      <c r="C4" s="26" t="s">
        <v>1</v>
      </c>
      <c r="D4" s="26" t="s">
        <v>10</v>
      </c>
      <c r="E4" s="26"/>
      <c r="F4" s="26" t="s">
        <v>15</v>
      </c>
      <c r="G4" s="26"/>
      <c r="H4" s="24" t="s">
        <v>11</v>
      </c>
      <c r="I4" s="26" t="s">
        <v>12</v>
      </c>
      <c r="J4" s="26" t="s">
        <v>24</v>
      </c>
    </row>
    <row r="5" spans="2:10" x14ac:dyDescent="0.25">
      <c r="B5" s="27"/>
      <c r="C5" s="27"/>
      <c r="D5" s="10" t="s">
        <v>25</v>
      </c>
      <c r="E5" s="11" t="s">
        <v>27</v>
      </c>
      <c r="F5" s="10" t="s">
        <v>25</v>
      </c>
      <c r="G5" s="11" t="s">
        <v>27</v>
      </c>
      <c r="H5" s="25"/>
      <c r="I5" s="27"/>
      <c r="J5" s="27"/>
    </row>
    <row r="6" spans="2:10" ht="31.5" x14ac:dyDescent="0.25">
      <c r="B6" s="4" t="s">
        <v>6</v>
      </c>
      <c r="C6" s="7">
        <v>149.71</v>
      </c>
      <c r="D6" s="16">
        <v>0.15</v>
      </c>
      <c r="E6" s="14">
        <v>0.1</v>
      </c>
      <c r="F6" s="14">
        <v>0.15</v>
      </c>
      <c r="G6" s="14">
        <v>0.1</v>
      </c>
      <c r="H6" s="14">
        <v>0.25</v>
      </c>
      <c r="I6" s="14">
        <v>0.25</v>
      </c>
      <c r="J6" s="14">
        <v>0.25</v>
      </c>
    </row>
    <row r="7" spans="2:10" ht="31.5" x14ac:dyDescent="0.25">
      <c r="B7" s="4" t="s">
        <v>7</v>
      </c>
      <c r="C7" s="7">
        <v>135.56</v>
      </c>
      <c r="D7" s="16">
        <v>0.15</v>
      </c>
      <c r="E7" s="14">
        <v>0.1</v>
      </c>
      <c r="F7" s="14">
        <v>0.15</v>
      </c>
      <c r="G7" s="14">
        <v>0.1</v>
      </c>
      <c r="H7" s="14">
        <v>0.25</v>
      </c>
      <c r="I7" s="14">
        <v>0.25</v>
      </c>
      <c r="J7" s="14">
        <v>0.25</v>
      </c>
    </row>
    <row r="8" spans="2:10" ht="31.5" x14ac:dyDescent="0.25">
      <c r="B8" s="4" t="s">
        <v>8</v>
      </c>
      <c r="C8" s="7">
        <v>118.42</v>
      </c>
      <c r="D8" s="16">
        <v>0.3</v>
      </c>
      <c r="E8" s="14">
        <v>0.2</v>
      </c>
      <c r="F8" s="14">
        <v>0.3</v>
      </c>
      <c r="G8" s="14">
        <v>0.2</v>
      </c>
      <c r="H8" s="14">
        <v>0.5</v>
      </c>
      <c r="I8" s="14">
        <v>0.5</v>
      </c>
      <c r="J8" s="14">
        <v>0.5</v>
      </c>
    </row>
    <row r="9" spans="2:10" ht="16.5" x14ac:dyDescent="0.25">
      <c r="B9" s="20" t="s">
        <v>29</v>
      </c>
      <c r="C9" s="20"/>
      <c r="D9" s="12">
        <f>SUMPRODUCT($C$6:$C$8,D6:D8)</f>
        <v>78.316499999999991</v>
      </c>
      <c r="E9" s="12">
        <f t="shared" ref="E9:J9" si="0">SUMPRODUCT($C$6:$C$8,E6:E8)</f>
        <v>52.210999999999999</v>
      </c>
      <c r="F9" s="12">
        <f t="shared" si="0"/>
        <v>78.316499999999991</v>
      </c>
      <c r="G9" s="12">
        <f t="shared" si="0"/>
        <v>52.210999999999999</v>
      </c>
      <c r="H9" s="12">
        <f t="shared" si="0"/>
        <v>130.5275</v>
      </c>
      <c r="I9" s="12">
        <f t="shared" si="0"/>
        <v>130.5275</v>
      </c>
      <c r="J9" s="12">
        <f t="shared" si="0"/>
        <v>130.5275</v>
      </c>
    </row>
    <row r="10" spans="2:10" x14ac:dyDescent="0.25">
      <c r="E10" s="13"/>
    </row>
  </sheetData>
  <sheetProtection algorithmName="SHA-512" hashValue="RPewL8VySLWooa7ajjHim61oHR+Qj2D9TIerYVE611RfyxpYrSD1scJUedoj3GUC5LWomuJYENYUq5TP6Pkd5g==" saltValue="18RF0m7zxPVhkYTH3tYUUQ==" spinCount="100000" sheet="1" objects="1" scenarios="1"/>
  <mergeCells count="10">
    <mergeCell ref="B9:C9"/>
    <mergeCell ref="B2:J2"/>
    <mergeCell ref="H4:H5"/>
    <mergeCell ref="I4:I5"/>
    <mergeCell ref="J4:J5"/>
    <mergeCell ref="B4:B5"/>
    <mergeCell ref="C4:C5"/>
    <mergeCell ref="D4:E4"/>
    <mergeCell ref="F4:G4"/>
    <mergeCell ref="B3:J3"/>
  </mergeCells>
  <pageMargins left="0.7" right="0.7"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0F6E-B50F-4890-900E-C3DF4ED46689}">
  <dimension ref="B1:B10"/>
  <sheetViews>
    <sheetView topLeftCell="A6" workbookViewId="0">
      <selection activeCell="B7" sqref="B7"/>
    </sheetView>
  </sheetViews>
  <sheetFormatPr defaultRowHeight="15" x14ac:dyDescent="0.25"/>
  <cols>
    <col min="1" max="1" width="4.5703125" customWidth="1"/>
    <col min="2" max="2" width="110.140625" customWidth="1"/>
    <col min="3" max="3" width="9.140625" customWidth="1"/>
  </cols>
  <sheetData>
    <row r="1" spans="2:2" x14ac:dyDescent="0.25">
      <c r="B1" s="3" t="s">
        <v>13</v>
      </c>
    </row>
    <row r="2" spans="2:2" x14ac:dyDescent="0.25">
      <c r="B2" s="3" t="s">
        <v>14</v>
      </c>
    </row>
    <row r="3" spans="2:2" ht="120" x14ac:dyDescent="0.25">
      <c r="B3" s="2" t="s">
        <v>16</v>
      </c>
    </row>
    <row r="4" spans="2:2" ht="105" x14ac:dyDescent="0.25">
      <c r="B4" s="2" t="s">
        <v>17</v>
      </c>
    </row>
    <row r="5" spans="2:2" ht="90" x14ac:dyDescent="0.25">
      <c r="B5" s="2" t="s">
        <v>18</v>
      </c>
    </row>
    <row r="6" spans="2:2" ht="135" x14ac:dyDescent="0.25">
      <c r="B6" s="2" t="s">
        <v>19</v>
      </c>
    </row>
    <row r="7" spans="2:2" ht="90" x14ac:dyDescent="0.25">
      <c r="B7" s="2" t="s">
        <v>20</v>
      </c>
    </row>
    <row r="8" spans="2:2" ht="90" x14ac:dyDescent="0.25">
      <c r="B8" s="2" t="s">
        <v>21</v>
      </c>
    </row>
    <row r="9" spans="2:2" ht="90" x14ac:dyDescent="0.25">
      <c r="B9" s="2" t="s">
        <v>22</v>
      </c>
    </row>
    <row r="10" spans="2:2" x14ac:dyDescent="0.25">
      <c r="B10" s="1"/>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35c04a-fd84-4dba-a401-3c4e7a77430f" xsi:nil="true"/>
    <lcf76f155ced4ddcb4097134ff3c332f xmlns="9ff362cb-32a3-485f-8f3f-32489f93bd26">
      <Terms xmlns="http://schemas.microsoft.com/office/infopath/2007/PartnerControls"/>
    </lcf76f155ced4ddcb4097134ff3c332f>
    <SharedWithUsers xmlns="0435c04a-fd84-4dba-a401-3c4e7a77430f">
      <UserInfo>
        <DisplayName>Sheri Hanizavareh</DisplayName>
        <AccountId>330</AccountId>
        <AccountType/>
      </UserInfo>
      <UserInfo>
        <DisplayName>Brian Tomasovic</DisplayName>
        <AccountId>92</AccountId>
        <AccountType/>
      </UserInfo>
      <UserInfo>
        <DisplayName>Nicholas Dwyer</DisplayName>
        <AccountId>160</AccountId>
        <AccountType/>
      </UserInfo>
      <UserInfo>
        <DisplayName>Barbara Baird</DisplayName>
        <AccountId>17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F54496A928564893A9FE7372AD396D" ma:contentTypeVersion="16" ma:contentTypeDescription="Create a new document." ma:contentTypeScope="" ma:versionID="eaeefc19121733390d6bd8373431deac">
  <xsd:schema xmlns:xsd="http://www.w3.org/2001/XMLSchema" xmlns:xs="http://www.w3.org/2001/XMLSchema" xmlns:p="http://schemas.microsoft.com/office/2006/metadata/properties" xmlns:ns2="9ff362cb-32a3-485f-8f3f-32489f93bd26" xmlns:ns3="0435c04a-fd84-4dba-a401-3c4e7a77430f" targetNamespace="http://schemas.microsoft.com/office/2006/metadata/properties" ma:root="true" ma:fieldsID="eb04fa9b6ad43796167c598469e9996e" ns2:_="" ns3:_="">
    <xsd:import namespace="9ff362cb-32a3-485f-8f3f-32489f93bd26"/>
    <xsd:import namespace="0435c04a-fd84-4dba-a401-3c4e7a7743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362cb-32a3-485f-8f3f-32489f93b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35c04a-fd84-4dba-a401-3c4e7a7743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810f2d1-e080-4432-9743-2cab33b9a93e}" ma:internalName="TaxCatchAll" ma:showField="CatchAllData" ma:web="0435c04a-fd84-4dba-a401-3c4e7a774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0C4FB-57AA-4FB9-8136-DE2DA012394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9ff362cb-32a3-485f-8f3f-32489f93bd26"/>
    <ds:schemaRef ds:uri="0435c04a-fd84-4dba-a401-3c4e7a77430f"/>
    <ds:schemaRef ds:uri="http://www.w3.org/XML/1998/namespace"/>
    <ds:schemaRef ds:uri="http://purl.org/dc/dcmitype/"/>
  </ds:schemaRefs>
</ds:datastoreItem>
</file>

<file path=customXml/itemProps2.xml><?xml version="1.0" encoding="utf-8"?>
<ds:datastoreItem xmlns:ds="http://schemas.openxmlformats.org/officeDocument/2006/customXml" ds:itemID="{C474B8A4-1465-4AE2-906D-B9B18C18FCB5}">
  <ds:schemaRefs>
    <ds:schemaRef ds:uri="http://schemas.microsoft.com/sharepoint/v3/contenttype/forms"/>
  </ds:schemaRefs>
</ds:datastoreItem>
</file>

<file path=customXml/itemProps3.xml><?xml version="1.0" encoding="utf-8"?>
<ds:datastoreItem xmlns:ds="http://schemas.openxmlformats.org/officeDocument/2006/customXml" ds:itemID="{C24A9D97-E7DF-4BC2-8E00-D85199003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362cb-32a3-485f-8f3f-32489f93bd26"/>
    <ds:schemaRef ds:uri="0435c04a-fd84-4dba-a401-3c4e7a774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Reports</vt:lpstr>
      <vt:lpstr>Notifications</vt:lpstr>
      <vt:lpstr>2305 initial site info language</vt:lpstr>
      <vt:lpstr>'2305 initial site info language'!_ftn1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Shawn Wang</cp:lastModifiedBy>
  <dcterms:modified xsi:type="dcterms:W3CDTF">2024-05-17T20:18:37Z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0x010100FDF54496A928564893A9FE7372AD396D</vt:lpwstr>
  </property>
</Properties>
</file>