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qmdgov-my.sharepoint.com/personal/asoltani2_aqmd_gov/Documents/Rule 1173 Shared Drive/12-Forms/"/>
    </mc:Choice>
  </mc:AlternateContent>
  <xr:revisionPtr revIDLastSave="1157" documentId="11_4BF6C53AEF4F8B080D329CC9A13CAA6CC03124D8" xr6:coauthVersionLast="47" xr6:coauthVersionMax="47" xr10:uidLastSave="{03F15E78-04A3-4806-87AA-36465D64E02E}"/>
  <bookViews>
    <workbookView xWindow="-28920" yWindow="-120" windowWidth="29040" windowHeight="15840" xr2:uid="{00000000-000D-0000-FFFF-FFFF00000000}"/>
  </bookViews>
  <sheets>
    <sheet name="Form D" sheetId="4" r:id="rId1"/>
    <sheet name="Data Validation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4" l="1"/>
  <c r="O31" i="4"/>
  <c r="H32" i="4"/>
  <c r="L32" i="4" s="1"/>
  <c r="H31" i="4"/>
  <c r="E24" i="4"/>
  <c r="D28" i="4"/>
  <c r="O3" i="4"/>
  <c r="O24" i="4"/>
  <c r="M24" i="4"/>
  <c r="K24" i="4"/>
  <c r="I24" i="4"/>
  <c r="H24" i="4"/>
  <c r="G24" i="4"/>
  <c r="F24" i="4"/>
  <c r="D24" i="4"/>
  <c r="C24" i="4"/>
  <c r="L31" i="4" l="1"/>
</calcChain>
</file>

<file path=xl/sharedStrings.xml><?xml version="1.0" encoding="utf-8"?>
<sst xmlns="http://schemas.openxmlformats.org/spreadsheetml/2006/main" count="97" uniqueCount="68">
  <si>
    <t>Facility Name</t>
  </si>
  <si>
    <t>Contact Name</t>
  </si>
  <si>
    <t>Phone:</t>
  </si>
  <si>
    <t>Email:</t>
  </si>
  <si>
    <t>YEAR:</t>
  </si>
  <si>
    <t>QUARTER:</t>
  </si>
  <si>
    <t xml:space="preserve"> </t>
  </si>
  <si>
    <t xml:space="preserve">Facility ID#: </t>
  </si>
  <si>
    <t>Report Date:</t>
  </si>
  <si>
    <t>Fac. Address</t>
  </si>
  <si>
    <t>City/Zip:</t>
  </si>
  <si>
    <t>Component Type</t>
  </si>
  <si>
    <t>Valve</t>
  </si>
  <si>
    <t>Fin Fan</t>
  </si>
  <si>
    <t>RULE 1173 STATISTICS SUMMARY SHEET (FORM D)</t>
  </si>
  <si>
    <t>Method 21 Inspections</t>
  </si>
  <si>
    <t>Detail Type</t>
  </si>
  <si>
    <t>Fin Fan Plug</t>
  </si>
  <si>
    <t>Associated
Connector/Flange</t>
  </si>
  <si>
    <t xml:space="preserve">Total
Number </t>
  </si>
  <si>
    <t>Number
Inaccessible</t>
  </si>
  <si>
    <t># Delayed
Repair</t>
  </si>
  <si>
    <t>Quarter</t>
  </si>
  <si>
    <t>Quarterly Data</t>
  </si>
  <si>
    <t>Leaks Found &lt;10K ppm</t>
  </si>
  <si>
    <t>Leaks Found &gt;10K ppm</t>
  </si>
  <si>
    <t>Leaks Found &lt;5K ppm</t>
  </si>
  <si>
    <t>Leaks Found &gt;5K ppm</t>
  </si>
  <si>
    <t xml:space="preserve"> # Delayed Repair</t>
  </si>
  <si>
    <t>Leak Std
(ppm)</t>
  </si>
  <si>
    <t>Please complete Detail Table below, if applicable</t>
  </si>
  <si>
    <r>
      <t xml:space="preserve">PRD
</t>
    </r>
    <r>
      <rPr>
        <sz val="7.5"/>
        <rFont val="Arial"/>
        <family val="2"/>
      </rPr>
      <t>(Atmospheric Process)</t>
    </r>
  </si>
  <si>
    <t>Visible</t>
  </si>
  <si>
    <t>N/A</t>
  </si>
  <si>
    <t>1 (JAN-MAR)</t>
  </si>
  <si>
    <t>Yes</t>
  </si>
  <si>
    <t>2 (APR-JUN)</t>
  </si>
  <si>
    <t>No</t>
  </si>
  <si>
    <t>3 (JUL-SEP)</t>
  </si>
  <si>
    <t>4 (OCT-DEC)</t>
  </si>
  <si>
    <t># Visible Vapors</t>
  </si>
  <si>
    <t>Please submit all Rule 1173</t>
  </si>
  <si>
    <t>reports electronically to:</t>
  </si>
  <si>
    <t># Visible Leaks</t>
  </si>
  <si>
    <t>OGI? (Y/N)</t>
  </si>
  <si>
    <t xml:space="preserve">    General Data</t>
  </si>
  <si>
    <t xml:space="preserve"> Month 1 Data</t>
  </si>
  <si>
    <t xml:space="preserve"> Month 2 Data</t>
  </si>
  <si>
    <t xml:space="preserve"> Month 3 Data</t>
  </si>
  <si>
    <t xml:space="preserve">  Component Table</t>
  </si>
  <si>
    <t xml:space="preserve">        Detail Table</t>
  </si>
  <si>
    <t>1% of Total Number</t>
  </si>
  <si>
    <t xml:space="preserve">                    TOTAL</t>
  </si>
  <si>
    <t xml:space="preserve">         0.05% of Total Number</t>
  </si>
  <si>
    <t xml:space="preserve">           Valve, Fitting</t>
  </si>
  <si>
    <t xml:space="preserve">  # Delayed Repair</t>
  </si>
  <si>
    <t xml:space="preserve"> Compressor, Pump (LL)</t>
  </si>
  <si>
    <t xml:space="preserve">                  Limited Delay of Repair Data Validation</t>
  </si>
  <si>
    <r>
      <t xml:space="preserve">Fitting
</t>
    </r>
    <r>
      <rPr>
        <sz val="7.5"/>
        <rFont val="Arial"/>
        <family val="2"/>
      </rPr>
      <t>(Connector type)</t>
    </r>
  </si>
  <si>
    <r>
      <t xml:space="preserve">Fitting
</t>
    </r>
    <r>
      <rPr>
        <sz val="7.5"/>
        <rFont val="Arial"/>
        <family val="2"/>
      </rPr>
      <t>(Flange type)</t>
    </r>
  </si>
  <si>
    <r>
      <t xml:space="preserve">Pump
</t>
    </r>
    <r>
      <rPr>
        <sz val="7.5"/>
        <rFont val="Arial"/>
        <family val="2"/>
      </rPr>
      <t>(Light Liquid)</t>
    </r>
  </si>
  <si>
    <r>
      <t xml:space="preserve">Pump
</t>
    </r>
    <r>
      <rPr>
        <sz val="7.5"/>
        <rFont val="Arial"/>
        <family val="2"/>
      </rPr>
      <t>(Heavy Liquid)</t>
    </r>
  </si>
  <si>
    <r>
      <t xml:space="preserve">Compressor
</t>
    </r>
    <r>
      <rPr>
        <sz val="7.5"/>
        <rFont val="Arial"/>
        <family val="2"/>
      </rPr>
      <t>(Gas/Vapor)</t>
    </r>
  </si>
  <si>
    <r>
      <t xml:space="preserve">PRD
</t>
    </r>
    <r>
      <rPr>
        <sz val="7.5"/>
        <rFont val="Arial"/>
        <family val="2"/>
      </rPr>
      <t>(non-Atmos. Process)</t>
    </r>
  </si>
  <si>
    <r>
      <t xml:space="preserve">Other
</t>
    </r>
    <r>
      <rPr>
        <sz val="7.5"/>
        <rFont val="Arial"/>
        <family val="2"/>
      </rPr>
      <t>(Diaphragm)</t>
    </r>
  </si>
  <si>
    <r>
      <t xml:space="preserve">Other
</t>
    </r>
    <r>
      <rPr>
        <sz val="7.5"/>
        <rFont val="Arial"/>
        <family val="2"/>
      </rPr>
      <t>(Hatch)</t>
    </r>
  </si>
  <si>
    <r>
      <t xml:space="preserve">Other
</t>
    </r>
    <r>
      <rPr>
        <sz val="7.5"/>
        <rFont val="Arial"/>
        <family val="2"/>
      </rPr>
      <t>(Sight-glass)</t>
    </r>
  </si>
  <si>
    <r>
      <t xml:space="preserve">Other
</t>
    </r>
    <r>
      <rPr>
        <sz val="7.5"/>
        <rFont val="Arial"/>
        <family val="2"/>
      </rPr>
      <t>(Meter)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</si>
</sst>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color rgb="FF000000"/>
      <name val="Times New Roman"/>
      <charset val="204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9"/>
      <color theme="10"/>
      <name val="Arial"/>
      <family val="2"/>
    </font>
    <font>
      <sz val="7.5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97">
    <xf numFmtId="0" fontId="0" fillId="0" borderId="0" xfId="0" applyAlignment="1">
      <alignment horizontal="left" vertical="top"/>
    </xf>
    <xf numFmtId="0" fontId="1" fillId="0" borderId="0" xfId="1"/>
    <xf numFmtId="0" fontId="9" fillId="0" borderId="0" xfId="2" applyFont="1" applyBorder="1" applyAlignment="1" applyProtection="1"/>
    <xf numFmtId="0" fontId="4" fillId="0" borderId="0" xfId="2" applyBorder="1" applyAlignment="1" applyProtection="1">
      <alignment horizontal="righ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vertical="center" wrapText="1"/>
    </xf>
    <xf numFmtId="0" fontId="0" fillId="0" borderId="0" xfId="0" applyAlignment="1">
      <alignment horizontal="right"/>
    </xf>
    <xf numFmtId="0" fontId="1" fillId="0" borderId="0" xfId="1" applyAlignment="1">
      <alignment vertical="center" wrapText="1"/>
    </xf>
    <xf numFmtId="0" fontId="11" fillId="0" borderId="0" xfId="1" applyFont="1" applyAlignment="1">
      <alignment vertical="center"/>
    </xf>
    <xf numFmtId="0" fontId="12" fillId="0" borderId="6" xfId="1" applyFont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11" xfId="1" applyFont="1" applyBorder="1" applyAlignment="1">
      <alignment vertical="center"/>
    </xf>
    <xf numFmtId="0" fontId="12" fillId="0" borderId="2" xfId="1" applyFont="1" applyBorder="1" applyAlignment="1">
      <alignment horizontal="right" vertical="center"/>
    </xf>
    <xf numFmtId="0" fontId="12" fillId="0" borderId="12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0" fontId="5" fillId="0" borderId="1" xfId="1" applyFont="1" applyBorder="1" applyAlignment="1">
      <alignment wrapText="1"/>
    </xf>
    <xf numFmtId="0" fontId="5" fillId="0" borderId="0" xfId="1" applyFont="1" applyAlignment="1">
      <alignment horizontal="right" wrapText="1"/>
    </xf>
    <xf numFmtId="0" fontId="1" fillId="0" borderId="1" xfId="1" applyBorder="1"/>
    <xf numFmtId="0" fontId="5" fillId="0" borderId="0" xfId="1" applyFont="1" applyAlignment="1">
      <alignment horizontal="right"/>
    </xf>
    <xf numFmtId="0" fontId="5" fillId="0" borderId="1" xfId="1" applyFont="1" applyBorder="1"/>
    <xf numFmtId="0" fontId="5" fillId="0" borderId="2" xfId="1" applyFont="1" applyBorder="1"/>
    <xf numFmtId="0" fontId="1" fillId="0" borderId="2" xfId="1" applyBorder="1"/>
    <xf numFmtId="0" fontId="5" fillId="0" borderId="0" xfId="1" applyFont="1"/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0" borderId="16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8" fillId="3" borderId="3" xfId="1" applyFont="1" applyFill="1" applyBorder="1" applyAlignment="1">
      <alignment vertical="center"/>
    </xf>
    <xf numFmtId="0" fontId="8" fillId="3" borderId="18" xfId="1" applyFont="1" applyFill="1" applyBorder="1" applyAlignment="1">
      <alignment vertical="center"/>
    </xf>
    <xf numFmtId="0" fontId="8" fillId="4" borderId="18" xfId="1" applyFont="1" applyFill="1" applyBorder="1" applyAlignment="1">
      <alignment vertical="center"/>
    </xf>
    <xf numFmtId="0" fontId="8" fillId="4" borderId="20" xfId="1" applyFont="1" applyFill="1" applyBorder="1" applyAlignment="1">
      <alignment vertical="center"/>
    </xf>
    <xf numFmtId="0" fontId="8" fillId="4" borderId="14" xfId="1" applyFont="1" applyFill="1" applyBorder="1" applyAlignment="1">
      <alignment vertical="center"/>
    </xf>
    <xf numFmtId="0" fontId="8" fillId="3" borderId="14" xfId="1" applyFont="1" applyFill="1" applyBorder="1" applyAlignment="1">
      <alignment vertical="center"/>
    </xf>
    <xf numFmtId="0" fontId="8" fillId="4" borderId="3" xfId="1" applyFont="1" applyFill="1" applyBorder="1" applyAlignment="1">
      <alignment vertical="center"/>
    </xf>
    <xf numFmtId="0" fontId="8" fillId="3" borderId="4" xfId="1" applyFont="1" applyFill="1" applyBorder="1" applyAlignment="1">
      <alignment vertical="center"/>
    </xf>
    <xf numFmtId="0" fontId="8" fillId="0" borderId="0" xfId="1" applyFont="1" applyAlignment="1">
      <alignment horizontal="left"/>
    </xf>
    <xf numFmtId="0" fontId="8" fillId="0" borderId="0" xfId="1" applyFont="1"/>
    <xf numFmtId="0" fontId="6" fillId="2" borderId="5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0" xfId="1" applyFill="1"/>
    <xf numFmtId="0" fontId="1" fillId="4" borderId="6" xfId="1" applyFill="1" applyBorder="1" applyAlignment="1">
      <alignment horizontal="center" vertical="center" wrapText="1"/>
    </xf>
    <xf numFmtId="0" fontId="1" fillId="3" borderId="11" xfId="1" applyFill="1" applyBorder="1" applyAlignment="1">
      <alignment vertical="center"/>
    </xf>
    <xf numFmtId="0" fontId="1" fillId="3" borderId="2" xfId="1" applyFill="1" applyBorder="1" applyAlignment="1">
      <alignment vertical="center"/>
    </xf>
    <xf numFmtId="0" fontId="1" fillId="3" borderId="1" xfId="1" applyFill="1" applyBorder="1" applyAlignment="1">
      <alignment vertical="center"/>
    </xf>
    <xf numFmtId="0" fontId="1" fillId="3" borderId="13" xfId="1" applyFill="1" applyBorder="1" applyAlignment="1">
      <alignment vertical="center"/>
    </xf>
    <xf numFmtId="0" fontId="6" fillId="3" borderId="17" xfId="1" applyFont="1" applyFill="1" applyBorder="1" applyAlignment="1">
      <alignment vertical="center" wrapText="1"/>
    </xf>
    <xf numFmtId="0" fontId="6" fillId="3" borderId="15" xfId="1" applyFont="1" applyFill="1" applyBorder="1" applyAlignment="1">
      <alignment vertical="center" wrapText="1"/>
    </xf>
    <xf numFmtId="0" fontId="1" fillId="3" borderId="9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7" fillId="0" borderId="16" xfId="1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6" fillId="4" borderId="16" xfId="1" applyFont="1" applyFill="1" applyBorder="1" applyAlignment="1">
      <alignment horizontal="left" vertical="center"/>
    </xf>
    <xf numFmtId="0" fontId="6" fillId="4" borderId="14" xfId="1" applyFont="1" applyFill="1" applyBorder="1" applyAlignment="1">
      <alignment vertical="center"/>
    </xf>
    <xf numFmtId="0" fontId="6" fillId="4" borderId="18" xfId="1" applyFont="1" applyFill="1" applyBorder="1" applyAlignment="1">
      <alignment vertical="center"/>
    </xf>
    <xf numFmtId="0" fontId="1" fillId="4" borderId="14" xfId="1" applyFill="1" applyBorder="1"/>
    <xf numFmtId="0" fontId="6" fillId="4" borderId="18" xfId="1" applyFont="1" applyFill="1" applyBorder="1" applyAlignment="1">
      <alignment horizontal="left" vertical="center"/>
    </xf>
    <xf numFmtId="0" fontId="6" fillId="5" borderId="24" xfId="1" applyFont="1" applyFill="1" applyBorder="1" applyAlignment="1">
      <alignment horizontal="left" vertical="center"/>
    </xf>
    <xf numFmtId="0" fontId="6" fillId="5" borderId="26" xfId="1" applyFont="1" applyFill="1" applyBorder="1" applyAlignment="1">
      <alignment vertical="center"/>
    </xf>
    <xf numFmtId="0" fontId="6" fillId="5" borderId="25" xfId="1" applyFont="1" applyFill="1" applyBorder="1" applyAlignment="1">
      <alignment vertical="center"/>
    </xf>
    <xf numFmtId="0" fontId="1" fillId="5" borderId="25" xfId="1" applyFill="1" applyBorder="1"/>
    <xf numFmtId="0" fontId="13" fillId="0" borderId="22" xfId="1" applyFont="1" applyBorder="1"/>
    <xf numFmtId="0" fontId="5" fillId="2" borderId="12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4" borderId="21" xfId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/>
    </xf>
    <xf numFmtId="164" fontId="6" fillId="5" borderId="27" xfId="1" applyNumberFormat="1" applyFont="1" applyFill="1" applyBorder="1" applyAlignment="1">
      <alignment horizontal="center" vertical="center"/>
    </xf>
    <xf numFmtId="164" fontId="6" fillId="4" borderId="4" xfId="1" applyNumberFormat="1" applyFont="1" applyFill="1" applyBorder="1" applyAlignment="1">
      <alignment horizontal="center" vertical="center"/>
    </xf>
    <xf numFmtId="164" fontId="6" fillId="5" borderId="28" xfId="1" applyNumberFormat="1" applyFont="1" applyFill="1" applyBorder="1" applyAlignment="1">
      <alignment horizontal="center" vertical="center"/>
    </xf>
    <xf numFmtId="164" fontId="1" fillId="3" borderId="9" xfId="1" applyNumberFormat="1" applyFill="1" applyBorder="1" applyAlignment="1">
      <alignment horizontal="center" vertical="center"/>
    </xf>
    <xf numFmtId="164" fontId="1" fillId="3" borderId="10" xfId="1" applyNumberFormat="1" applyFill="1" applyBorder="1" applyAlignment="1">
      <alignment horizontal="center" vertical="center"/>
    </xf>
    <xf numFmtId="164" fontId="1" fillId="6" borderId="11" xfId="1" applyNumberForma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79B1A154-FC6C-4E60-B71E-4CB1F3F120B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10221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29CEE2B6-68BC-4561-A5B0-DDDAB8DD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41022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0052-2F7A-4D1F-B3B8-07CC358616CB}">
  <dimension ref="A1:T53"/>
  <sheetViews>
    <sheetView showGridLines="0" tabSelected="1" topLeftCell="A3" zoomScaleNormal="100" workbookViewId="0">
      <selection activeCell="D24" sqref="D24"/>
    </sheetView>
  </sheetViews>
  <sheetFormatPr defaultColWidth="0" defaultRowHeight="0" customHeight="1" zeroHeight="1" x14ac:dyDescent="0.25"/>
  <cols>
    <col min="1" max="1" width="16.69921875" style="1" customWidth="1"/>
    <col min="2" max="2" width="8.69921875" style="1" customWidth="1"/>
    <col min="3" max="9" width="10.69921875" style="1" customWidth="1"/>
    <col min="10" max="10" width="5.69921875" style="1" customWidth="1"/>
    <col min="11" max="11" width="10.69921875" style="1" customWidth="1"/>
    <col min="12" max="12" width="5.69921875" style="1" customWidth="1"/>
    <col min="13" max="13" width="10.69921875" style="1" customWidth="1"/>
    <col min="14" max="14" width="5.69921875" style="1" customWidth="1"/>
    <col min="15" max="15" width="10.69921875" style="1" customWidth="1"/>
    <col min="16" max="16" width="0.19921875" style="1" customWidth="1"/>
    <col min="17" max="18" width="10.69921875" style="1" hidden="1" customWidth="1"/>
    <col min="19" max="20" width="0.19921875" style="1" hidden="1" customWidth="1"/>
    <col min="21" max="16384" width="9.59765625" style="1" hidden="1"/>
  </cols>
  <sheetData>
    <row r="1" spans="1:18" ht="15.5" customHeight="1" x14ac:dyDescent="0.3">
      <c r="B1" s="4"/>
      <c r="C1" s="4"/>
      <c r="D1" s="4"/>
      <c r="E1" s="4"/>
      <c r="F1" s="4"/>
      <c r="G1" s="4"/>
      <c r="H1" s="4"/>
      <c r="I1" s="4"/>
      <c r="J1" s="4"/>
      <c r="K1" s="5" t="s">
        <v>14</v>
      </c>
      <c r="L1" s="4"/>
      <c r="M1" s="6"/>
      <c r="N1" s="6"/>
      <c r="O1" s="7" t="s">
        <v>41</v>
      </c>
      <c r="Q1" s="8"/>
      <c r="R1" s="8"/>
    </row>
    <row r="2" spans="1:18" ht="12.5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6"/>
      <c r="N2" s="6"/>
      <c r="O2" s="7" t="s">
        <v>42</v>
      </c>
      <c r="P2" s="8"/>
      <c r="Q2" s="8"/>
      <c r="R2" s="8"/>
    </row>
    <row r="3" spans="1:18" ht="12.5" customHeight="1" x14ac:dyDescent="0.25">
      <c r="C3" s="9"/>
      <c r="D3" s="9" t="s">
        <v>4</v>
      </c>
      <c r="E3" s="10"/>
      <c r="F3" s="9"/>
      <c r="G3" s="9"/>
      <c r="H3" s="11" t="s">
        <v>5</v>
      </c>
      <c r="I3" s="12"/>
      <c r="J3" s="13"/>
      <c r="K3" s="14"/>
      <c r="L3" s="4"/>
      <c r="M3" s="2"/>
      <c r="N3" s="2"/>
      <c r="O3" s="3" t="str">
        <f>HYPERLINK("mailto:Rule1173Reports@aqmd.gov","Rule1173Reports@aqmd.gov")</f>
        <v>Rule1173Reports@aqmd.gov</v>
      </c>
    </row>
    <row r="4" spans="1:18" ht="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5"/>
    </row>
    <row r="5" spans="1:18" ht="13" customHeight="1" x14ac:dyDescent="0.25">
      <c r="A5" s="16" t="s">
        <v>0</v>
      </c>
      <c r="B5" s="71" t="s">
        <v>6</v>
      </c>
      <c r="C5" s="17"/>
      <c r="D5" s="17"/>
      <c r="E5" s="17"/>
      <c r="F5" s="17"/>
      <c r="G5" s="18" t="s">
        <v>7</v>
      </c>
      <c r="H5" s="74"/>
      <c r="I5" s="19"/>
      <c r="J5" s="19"/>
      <c r="K5" s="20" t="s">
        <v>8</v>
      </c>
      <c r="L5" s="71"/>
      <c r="M5" s="17"/>
      <c r="N5" s="17"/>
      <c r="O5" s="17"/>
      <c r="P5" s="21"/>
      <c r="Q5" s="21"/>
      <c r="R5" s="21"/>
    </row>
    <row r="6" spans="1:18" ht="12.5" x14ac:dyDescent="0.25">
      <c r="A6" s="16" t="s">
        <v>9</v>
      </c>
      <c r="B6" s="72"/>
      <c r="C6" s="21"/>
      <c r="D6" s="21"/>
      <c r="E6" s="21"/>
      <c r="F6" s="21"/>
      <c r="G6" s="21"/>
      <c r="H6" s="21"/>
      <c r="I6" s="21"/>
      <c r="J6" s="21"/>
      <c r="K6" s="20" t="s">
        <v>10</v>
      </c>
      <c r="L6" s="73"/>
      <c r="M6" s="22"/>
      <c r="N6" s="22"/>
      <c r="O6" s="22"/>
      <c r="P6" s="22"/>
      <c r="Q6" s="22"/>
      <c r="R6" s="22"/>
    </row>
    <row r="7" spans="1:18" ht="12.5" x14ac:dyDescent="0.25">
      <c r="A7" s="16" t="s">
        <v>1</v>
      </c>
      <c r="B7" s="73"/>
      <c r="C7" s="22"/>
      <c r="D7" s="22"/>
      <c r="E7" s="22"/>
      <c r="F7" s="22"/>
      <c r="G7" s="20" t="s">
        <v>2</v>
      </c>
      <c r="H7" s="74"/>
      <c r="I7" s="19"/>
      <c r="J7" s="19"/>
      <c r="K7" s="20" t="s">
        <v>3</v>
      </c>
      <c r="L7" s="75"/>
      <c r="M7" s="23"/>
      <c r="N7" s="23"/>
      <c r="O7" s="23"/>
      <c r="P7" s="22"/>
      <c r="Q7" s="22"/>
      <c r="R7" s="22"/>
    </row>
    <row r="8" spans="1:18" ht="6.5" customHeight="1" thickBot="1" x14ac:dyDescent="0.3">
      <c r="A8" s="24"/>
      <c r="B8" s="24"/>
      <c r="C8" s="25"/>
      <c r="D8" s="25"/>
      <c r="E8" s="25"/>
      <c r="F8" s="25"/>
      <c r="G8" s="20"/>
      <c r="H8" s="26"/>
      <c r="I8" s="26"/>
      <c r="J8" s="26"/>
      <c r="K8" s="26"/>
      <c r="L8" s="26"/>
      <c r="M8" s="26"/>
      <c r="N8" s="20"/>
      <c r="O8" s="16"/>
      <c r="P8" s="16"/>
      <c r="Q8" s="16"/>
      <c r="R8" s="16"/>
    </row>
    <row r="9" spans="1:18" s="38" customFormat="1" ht="22" customHeight="1" x14ac:dyDescent="0.35">
      <c r="A9" s="27" t="s">
        <v>49</v>
      </c>
      <c r="B9" s="28"/>
      <c r="C9" s="29" t="s">
        <v>45</v>
      </c>
      <c r="D9" s="30"/>
      <c r="E9" s="31"/>
      <c r="F9" s="32"/>
      <c r="G9" s="32" t="s">
        <v>23</v>
      </c>
      <c r="H9" s="32"/>
      <c r="I9" s="33"/>
      <c r="J9" s="34" t="s">
        <v>46</v>
      </c>
      <c r="K9" s="29"/>
      <c r="L9" s="35" t="s">
        <v>47</v>
      </c>
      <c r="M9" s="35"/>
      <c r="N9" s="29" t="s">
        <v>48</v>
      </c>
      <c r="O9" s="36"/>
      <c r="P9" s="37"/>
      <c r="Q9" s="37"/>
      <c r="R9" s="37"/>
    </row>
    <row r="10" spans="1:18" s="45" customFormat="1" ht="22" customHeight="1" x14ac:dyDescent="0.3">
      <c r="A10" s="87" t="s">
        <v>11</v>
      </c>
      <c r="B10" s="86" t="s">
        <v>29</v>
      </c>
      <c r="C10" s="41" t="s">
        <v>19</v>
      </c>
      <c r="D10" s="41" t="s">
        <v>20</v>
      </c>
      <c r="E10" s="42" t="s">
        <v>21</v>
      </c>
      <c r="F10" s="42" t="s">
        <v>43</v>
      </c>
      <c r="G10" s="42" t="s">
        <v>15</v>
      </c>
      <c r="H10" s="42" t="s">
        <v>24</v>
      </c>
      <c r="I10" s="42" t="s">
        <v>25</v>
      </c>
      <c r="J10" s="41" t="s">
        <v>44</v>
      </c>
      <c r="K10" s="41" t="s">
        <v>40</v>
      </c>
      <c r="L10" s="43" t="s">
        <v>44</v>
      </c>
      <c r="M10" s="43" t="s">
        <v>40</v>
      </c>
      <c r="N10" s="41" t="s">
        <v>44</v>
      </c>
      <c r="O10" s="44" t="s">
        <v>40</v>
      </c>
    </row>
    <row r="11" spans="1:18" ht="22" customHeight="1" x14ac:dyDescent="0.25">
      <c r="A11" s="46" t="s">
        <v>12</v>
      </c>
      <c r="B11" s="47">
        <v>100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</row>
    <row r="12" spans="1:18" s="52" customFormat="1" ht="22" customHeight="1" x14ac:dyDescent="0.25">
      <c r="A12" s="39" t="s">
        <v>58</v>
      </c>
      <c r="B12" s="40">
        <v>100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</row>
    <row r="13" spans="1:18" ht="22" customHeight="1" x14ac:dyDescent="0.25">
      <c r="A13" s="46" t="s">
        <v>59</v>
      </c>
      <c r="B13" s="47">
        <v>100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9"/>
    </row>
    <row r="14" spans="1:18" s="52" customFormat="1" ht="22" customHeight="1" x14ac:dyDescent="0.25">
      <c r="A14" s="39" t="s">
        <v>60</v>
      </c>
      <c r="B14" s="40">
        <v>400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1"/>
    </row>
    <row r="15" spans="1:18" ht="22" customHeight="1" x14ac:dyDescent="0.25">
      <c r="A15" s="46" t="s">
        <v>61</v>
      </c>
      <c r="B15" s="47">
        <v>100</v>
      </c>
      <c r="C15" s="48"/>
      <c r="D15" s="48"/>
      <c r="E15" s="53" t="s">
        <v>33</v>
      </c>
      <c r="F15" s="48"/>
      <c r="G15" s="48"/>
      <c r="H15" s="48"/>
      <c r="I15" s="48"/>
      <c r="J15" s="48"/>
      <c r="K15" s="48"/>
      <c r="L15" s="48"/>
      <c r="M15" s="48"/>
      <c r="N15" s="48"/>
      <c r="O15" s="49"/>
    </row>
    <row r="16" spans="1:18" s="52" customFormat="1" ht="22" customHeight="1" x14ac:dyDescent="0.25">
      <c r="A16" s="39" t="s">
        <v>62</v>
      </c>
      <c r="B16" s="40">
        <v>400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  <row r="17" spans="1:18" ht="22" customHeight="1" x14ac:dyDescent="0.25">
      <c r="A17" s="46" t="s">
        <v>31</v>
      </c>
      <c r="B17" s="47">
        <v>200</v>
      </c>
      <c r="C17" s="48"/>
      <c r="D17" s="48"/>
      <c r="E17" s="53" t="s">
        <v>33</v>
      </c>
      <c r="F17" s="48"/>
      <c r="G17" s="48"/>
      <c r="H17" s="48"/>
      <c r="I17" s="48"/>
      <c r="J17" s="48"/>
      <c r="K17" s="48"/>
      <c r="L17" s="48"/>
      <c r="M17" s="48"/>
      <c r="N17" s="48"/>
      <c r="O17" s="49"/>
    </row>
    <row r="18" spans="1:18" s="52" customFormat="1" ht="22" customHeight="1" x14ac:dyDescent="0.25">
      <c r="A18" s="39" t="s">
        <v>63</v>
      </c>
      <c r="B18" s="40">
        <v>200</v>
      </c>
      <c r="C18" s="50"/>
      <c r="D18" s="50"/>
      <c r="E18" s="53" t="s">
        <v>33</v>
      </c>
      <c r="F18" s="50"/>
      <c r="G18" s="50"/>
      <c r="H18" s="50"/>
      <c r="I18" s="50"/>
      <c r="J18" s="50"/>
      <c r="K18" s="50"/>
      <c r="L18" s="50"/>
      <c r="M18" s="50"/>
      <c r="N18" s="50"/>
      <c r="O18" s="51"/>
    </row>
    <row r="19" spans="1:18" ht="22" customHeight="1" x14ac:dyDescent="0.25">
      <c r="A19" s="46" t="s">
        <v>13</v>
      </c>
      <c r="B19" s="47">
        <v>100</v>
      </c>
      <c r="C19" s="48"/>
      <c r="D19" s="54"/>
      <c r="E19" s="55"/>
      <c r="F19" s="55"/>
      <c r="G19" s="55"/>
      <c r="H19" s="55" t="s">
        <v>30</v>
      </c>
      <c r="I19" s="56"/>
      <c r="J19" s="56"/>
      <c r="K19" s="56"/>
      <c r="L19" s="56"/>
      <c r="M19" s="56"/>
      <c r="N19" s="56"/>
      <c r="O19" s="57"/>
    </row>
    <row r="20" spans="1:18" s="52" customFormat="1" ht="22" customHeight="1" x14ac:dyDescent="0.25">
      <c r="A20" s="39" t="s">
        <v>64</v>
      </c>
      <c r="B20" s="40">
        <v>100</v>
      </c>
      <c r="C20" s="50"/>
      <c r="D20" s="50"/>
      <c r="E20" s="53" t="s">
        <v>33</v>
      </c>
      <c r="F20" s="50"/>
      <c r="G20" s="50"/>
      <c r="H20" s="50"/>
      <c r="I20" s="50"/>
      <c r="J20" s="50"/>
      <c r="K20" s="50"/>
      <c r="L20" s="50"/>
      <c r="M20" s="50"/>
      <c r="N20" s="50"/>
      <c r="O20" s="51"/>
    </row>
    <row r="21" spans="1:18" ht="22" customHeight="1" x14ac:dyDescent="0.25">
      <c r="A21" s="46" t="s">
        <v>65</v>
      </c>
      <c r="B21" s="47">
        <v>100</v>
      </c>
      <c r="C21" s="48"/>
      <c r="D21" s="48"/>
      <c r="E21" s="53" t="s">
        <v>33</v>
      </c>
      <c r="F21" s="48"/>
      <c r="G21" s="48"/>
      <c r="H21" s="48"/>
      <c r="I21" s="48"/>
      <c r="J21" s="48"/>
      <c r="K21" s="48"/>
      <c r="L21" s="48"/>
      <c r="M21" s="48"/>
      <c r="N21" s="48"/>
      <c r="O21" s="49"/>
    </row>
    <row r="22" spans="1:18" s="52" customFormat="1" ht="22" customHeight="1" x14ac:dyDescent="0.25">
      <c r="A22" s="39" t="s">
        <v>66</v>
      </c>
      <c r="B22" s="40">
        <v>100</v>
      </c>
      <c r="C22" s="50"/>
      <c r="D22" s="50"/>
      <c r="E22" s="53" t="s">
        <v>33</v>
      </c>
      <c r="F22" s="50"/>
      <c r="G22" s="50"/>
      <c r="H22" s="50"/>
      <c r="I22" s="50"/>
      <c r="J22" s="50"/>
      <c r="K22" s="50"/>
      <c r="L22" s="50"/>
      <c r="M22" s="50"/>
      <c r="N22" s="50"/>
      <c r="O22" s="51"/>
    </row>
    <row r="23" spans="1:18" ht="22" customHeight="1" x14ac:dyDescent="0.25">
      <c r="A23" s="46" t="s">
        <v>67</v>
      </c>
      <c r="B23" s="47">
        <v>100</v>
      </c>
      <c r="C23" s="48"/>
      <c r="D23" s="48"/>
      <c r="E23" s="53" t="s">
        <v>33</v>
      </c>
      <c r="F23" s="48"/>
      <c r="G23" s="48"/>
      <c r="H23" s="48"/>
      <c r="I23" s="48"/>
      <c r="J23" s="48"/>
      <c r="K23" s="48"/>
      <c r="L23" s="48"/>
      <c r="M23" s="48"/>
      <c r="N23" s="48"/>
      <c r="O23" s="49"/>
    </row>
    <row r="24" spans="1:18" s="61" customFormat="1" ht="22" customHeight="1" thickBot="1" x14ac:dyDescent="0.35">
      <c r="A24" s="58" t="s">
        <v>52</v>
      </c>
      <c r="B24" s="59"/>
      <c r="C24" s="94">
        <f>SUM(C11:C23)</f>
        <v>0</v>
      </c>
      <c r="D24" s="94">
        <f>SUM(D11:D23)</f>
        <v>0</v>
      </c>
      <c r="E24" s="94">
        <f>E11+E12+E13+E14+E16</f>
        <v>0</v>
      </c>
      <c r="F24" s="94">
        <f t="shared" ref="F24:I24" si="0">SUM(F11:F23)</f>
        <v>0</v>
      </c>
      <c r="G24" s="94">
        <f t="shared" si="0"/>
        <v>0</v>
      </c>
      <c r="H24" s="94">
        <f t="shared" si="0"/>
        <v>0</v>
      </c>
      <c r="I24" s="94">
        <f t="shared" si="0"/>
        <v>0</v>
      </c>
      <c r="J24" s="60"/>
      <c r="K24" s="94">
        <f>SUM(K11:K23)</f>
        <v>0</v>
      </c>
      <c r="L24" s="60"/>
      <c r="M24" s="94">
        <f>SUM(M11:M23)</f>
        <v>0</v>
      </c>
      <c r="N24" s="60"/>
      <c r="O24" s="95">
        <f>SUM(O11:O23)</f>
        <v>0</v>
      </c>
    </row>
    <row r="25" spans="1:18" ht="6.5" customHeight="1" thickBot="1" x14ac:dyDescent="0.3">
      <c r="A25" s="45"/>
      <c r="B25" s="45"/>
      <c r="E25" s="62"/>
      <c r="F25" s="61"/>
    </row>
    <row r="26" spans="1:18" ht="22" customHeight="1" x14ac:dyDescent="0.25">
      <c r="A26" s="63" t="s">
        <v>50</v>
      </c>
      <c r="B26" s="28"/>
      <c r="C26" s="29" t="s">
        <v>45</v>
      </c>
      <c r="D26" s="30"/>
      <c r="E26" s="31"/>
      <c r="F26" s="32"/>
      <c r="G26" s="32" t="s">
        <v>23</v>
      </c>
      <c r="H26" s="32"/>
      <c r="I26" s="33"/>
      <c r="J26" s="34" t="s">
        <v>46</v>
      </c>
      <c r="K26" s="29"/>
      <c r="L26" s="35" t="s">
        <v>47</v>
      </c>
      <c r="M26" s="35"/>
      <c r="N26" s="29" t="s">
        <v>48</v>
      </c>
      <c r="O26" s="36"/>
      <c r="P26" s="16"/>
      <c r="Q26" s="16"/>
      <c r="R26" s="16"/>
    </row>
    <row r="27" spans="1:18" s="64" customFormat="1" ht="22" customHeight="1" x14ac:dyDescent="0.3">
      <c r="A27" s="87" t="s">
        <v>16</v>
      </c>
      <c r="B27" s="86" t="s">
        <v>29</v>
      </c>
      <c r="C27" s="41" t="s">
        <v>19</v>
      </c>
      <c r="D27" s="41" t="s">
        <v>51</v>
      </c>
      <c r="E27" s="42" t="s">
        <v>28</v>
      </c>
      <c r="F27" s="42" t="s">
        <v>43</v>
      </c>
      <c r="G27" s="42" t="s">
        <v>15</v>
      </c>
      <c r="H27" s="42" t="s">
        <v>26</v>
      </c>
      <c r="I27" s="42" t="s">
        <v>27</v>
      </c>
      <c r="J27" s="41" t="s">
        <v>44</v>
      </c>
      <c r="K27" s="41" t="s">
        <v>40</v>
      </c>
      <c r="L27" s="43" t="s">
        <v>44</v>
      </c>
      <c r="M27" s="43" t="s">
        <v>40</v>
      </c>
      <c r="N27" s="41" t="s">
        <v>44</v>
      </c>
      <c r="O27" s="44" t="s">
        <v>40</v>
      </c>
    </row>
    <row r="28" spans="1:18" ht="22" customHeight="1" x14ac:dyDescent="0.25">
      <c r="A28" s="46" t="s">
        <v>17</v>
      </c>
      <c r="B28" s="47">
        <v>100</v>
      </c>
      <c r="C28" s="48"/>
      <c r="D28" s="96">
        <f>ROUNDUP(C28*0.01,1)</f>
        <v>0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9"/>
    </row>
    <row r="29" spans="1:18" s="52" customFormat="1" ht="22" customHeight="1" thickBot="1" x14ac:dyDescent="0.3">
      <c r="A29" s="89" t="s">
        <v>18</v>
      </c>
      <c r="B29" s="65">
        <v>100</v>
      </c>
      <c r="C29" s="66"/>
      <c r="D29" s="88" t="s">
        <v>33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7"/>
    </row>
    <row r="30" spans="1:18" ht="6.5" customHeight="1" thickBot="1" x14ac:dyDescent="0.3"/>
    <row r="31" spans="1:18" s="68" customFormat="1" ht="22" customHeight="1" x14ac:dyDescent="0.3">
      <c r="A31" s="85" t="s">
        <v>57</v>
      </c>
      <c r="F31" s="76" t="s">
        <v>54</v>
      </c>
      <c r="G31" s="77"/>
      <c r="H31" s="90">
        <f>C11+C12+C13</f>
        <v>0</v>
      </c>
      <c r="I31" s="78" t="s">
        <v>53</v>
      </c>
      <c r="J31" s="77"/>
      <c r="K31" s="79"/>
      <c r="L31" s="90">
        <f>ROUNDUP(H31*0.0005,0)</f>
        <v>0</v>
      </c>
      <c r="M31" s="80" t="s">
        <v>55</v>
      </c>
      <c r="N31" s="77"/>
      <c r="O31" s="92">
        <f>E11+E12+E13</f>
        <v>0</v>
      </c>
    </row>
    <row r="32" spans="1:18" s="70" customFormat="1" ht="22" customHeight="1" thickBot="1" x14ac:dyDescent="0.3">
      <c r="A32" s="69"/>
      <c r="F32" s="81" t="s">
        <v>56</v>
      </c>
      <c r="G32" s="82"/>
      <c r="H32" s="91">
        <f>C14+C16</f>
        <v>0</v>
      </c>
      <c r="I32" s="83" t="s">
        <v>53</v>
      </c>
      <c r="J32" s="82"/>
      <c r="K32" s="84"/>
      <c r="L32" s="91">
        <f>ROUNDUP(H32*0.0005,0)</f>
        <v>0</v>
      </c>
      <c r="M32" s="83" t="s">
        <v>55</v>
      </c>
      <c r="N32" s="82"/>
      <c r="O32" s="93">
        <f>E14+E16</f>
        <v>0</v>
      </c>
    </row>
    <row r="33" s="1" customFormat="1" ht="0.15" customHeight="1" x14ac:dyDescent="0.25"/>
    <row r="34" s="1" customFormat="1" ht="22" hidden="1" customHeight="1" x14ac:dyDescent="0.25"/>
    <row r="35" s="1" customFormat="1" ht="12.5" hidden="1" customHeight="1" x14ac:dyDescent="0.25"/>
    <row r="36" s="1" customFormat="1" ht="0" hidden="1" customHeight="1" x14ac:dyDescent="0.25"/>
    <row r="37" s="1" customFormat="1" ht="0" hidden="1" customHeight="1" x14ac:dyDescent="0.25"/>
    <row r="38" s="1" customFormat="1" ht="0" hidden="1" customHeight="1" x14ac:dyDescent="0.25"/>
    <row r="39" s="1" customFormat="1" ht="0" hidden="1" customHeight="1" x14ac:dyDescent="0.25"/>
    <row r="40" s="1" customFormat="1" ht="0" hidden="1" customHeight="1" x14ac:dyDescent="0.25"/>
    <row r="41" s="1" customFormat="1" ht="0" hidden="1" customHeight="1" x14ac:dyDescent="0.25"/>
    <row r="42" s="1" customFormat="1" ht="0" hidden="1" customHeight="1" x14ac:dyDescent="0.25"/>
    <row r="43" s="1" customFormat="1" ht="0" hidden="1" customHeight="1" x14ac:dyDescent="0.25"/>
    <row r="44" s="1" customFormat="1" ht="0" hidden="1" customHeight="1" x14ac:dyDescent="0.25"/>
    <row r="45" s="1" customFormat="1" ht="0" hidden="1" customHeight="1" x14ac:dyDescent="0.25"/>
    <row r="46" s="1" customFormat="1" ht="0" hidden="1" customHeight="1" x14ac:dyDescent="0.25"/>
    <row r="47" s="1" customFormat="1" ht="0" hidden="1" customHeight="1" x14ac:dyDescent="0.25"/>
    <row r="48" s="1" customFormat="1" ht="0" hidden="1" customHeight="1" x14ac:dyDescent="0.25"/>
    <row r="49" s="1" customFormat="1" ht="0" hidden="1" customHeight="1" x14ac:dyDescent="0.25"/>
    <row r="50" s="1" customFormat="1" ht="0" hidden="1" customHeight="1" x14ac:dyDescent="0.25"/>
    <row r="51" s="1" customFormat="1" ht="0" hidden="1" customHeight="1" x14ac:dyDescent="0.25"/>
    <row r="52" s="1" customFormat="1" ht="0" hidden="1" customHeight="1" x14ac:dyDescent="0.25"/>
    <row r="53" s="1" customFormat="1" ht="0" hidden="1" customHeight="1" x14ac:dyDescent="0.25"/>
  </sheetData>
  <conditionalFormatting sqref="E28">
    <cfRule type="cellIs" dxfId="2" priority="1" operator="greaterThan">
      <formula>$D$28</formula>
    </cfRule>
  </conditionalFormatting>
  <conditionalFormatting sqref="O31">
    <cfRule type="cellIs" dxfId="1" priority="3" operator="greaterThan">
      <formula>$L$31</formula>
    </cfRule>
  </conditionalFormatting>
  <conditionalFormatting sqref="O32">
    <cfRule type="cellIs" dxfId="0" priority="2" operator="greaterThan">
      <formula>$L$32</formula>
    </cfRule>
  </conditionalFormatting>
  <dataValidations count="1">
    <dataValidation type="whole" allowBlank="1" showInputMessage="1" showErrorMessage="1" sqref="E3" xr:uid="{B896C60F-FB00-45C8-81BB-72B87389EDB9}">
      <formula1>2024</formula1>
      <formula2>9999</formula2>
    </dataValidation>
  </dataValidations>
  <pageMargins left="0.25" right="0.25" top="0.25" bottom="0.25" header="0.25" footer="0.25"/>
  <pageSetup orientation="landscape" r:id="rId1"/>
  <ignoredErrors>
    <ignoredError sqref="E24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D062290-154B-4BDE-A3B3-7B42EDB7F687}">
          <x14:formula1>
            <xm:f>'Data Validation'!$B$2:$B$5</xm:f>
          </x14:formula1>
          <xm:sqref>K3</xm:sqref>
        </x14:dataValidation>
        <x14:dataValidation type="list" allowBlank="1" showInputMessage="1" showErrorMessage="1" xr:uid="{2C8370FF-F912-4B35-8A02-88BDD236BE89}">
          <x14:formula1>
            <xm:f>'Data Validation'!$A$2:$A$4</xm:f>
          </x14:formula1>
          <xm:sqref>N11:N18 L11:L18 J11:J18 L20:L23 J20:J23 L28:L29 N28:N29 J28:J29 N20:N23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4629B-0260-44EC-B7FC-45628A5960D6}">
  <dimension ref="A1:B5"/>
  <sheetViews>
    <sheetView workbookViewId="0">
      <selection activeCell="A4" sqref="A4"/>
    </sheetView>
  </sheetViews>
  <sheetFormatPr defaultRowHeight="12.5" x14ac:dyDescent="0.25"/>
  <cols>
    <col min="1" max="16384" width="8.796875" style="1"/>
  </cols>
  <sheetData>
    <row r="1" spans="1:2" x14ac:dyDescent="0.25">
      <c r="A1" s="1" t="s">
        <v>32</v>
      </c>
      <c r="B1" s="1" t="s">
        <v>22</v>
      </c>
    </row>
    <row r="2" spans="1:2" x14ac:dyDescent="0.25">
      <c r="A2" s="1" t="s">
        <v>33</v>
      </c>
      <c r="B2" s="1" t="s">
        <v>34</v>
      </c>
    </row>
    <row r="3" spans="1:2" x14ac:dyDescent="0.25">
      <c r="A3" s="1" t="s">
        <v>35</v>
      </c>
      <c r="B3" s="1" t="s">
        <v>36</v>
      </c>
    </row>
    <row r="4" spans="1:2" x14ac:dyDescent="0.25">
      <c r="A4" s="1" t="s">
        <v>37</v>
      </c>
      <c r="B4" s="1" t="s">
        <v>38</v>
      </c>
    </row>
    <row r="5" spans="1:2" x14ac:dyDescent="0.25">
      <c r="B5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D</vt:lpstr>
      <vt:lpstr>Data Validation</vt:lpstr>
    </vt:vector>
  </TitlesOfParts>
  <Company>Huntway Refining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Areio Soltani</cp:lastModifiedBy>
  <cp:lastPrinted>2025-07-22T22:06:42Z</cp:lastPrinted>
  <dcterms:created xsi:type="dcterms:W3CDTF">2024-08-27T20:47:11Z</dcterms:created>
  <dcterms:modified xsi:type="dcterms:W3CDTF">2025-07-22T22:10:35Z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2013-07-02T00:00:00Z</vt:filetime>
  </property>
  <property fmtid="{D5CDD505-2E9C-101B-9397-08002B2CF9AE}" pid="3" name="Creator">
    <vt:lpwstr>Acrobat PDFMaker 10.1 for Word</vt:lpwstr>
  </property>
  <property fmtid="{D5CDD505-2E9C-101B-9397-08002B2CF9AE}" pid="4" name="LastSaved">
    <vt:filetime>2024-08-27T00:00:00Z</vt:filetime>
  </property>
  <property fmtid="{D5CDD505-2E9C-101B-9397-08002B2CF9AE}" pid="5" name="Producer">
    <vt:lpwstr>Adobe PDF Library 10.0</vt:lpwstr>
  </property>
  <property fmtid="{D5CDD505-2E9C-101B-9397-08002B2CF9AE}" pid="6" name="SourceModified">
    <vt:lpwstr/>
  </property>
</Properties>
</file>